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8010" activeTab="6"/>
  </bookViews>
  <sheets>
    <sheet name="debiuty" sheetId="1" r:id="rId1"/>
    <sheet name="mini LL" sheetId="4" r:id="rId2"/>
    <sheet name="LL" sheetId="5" r:id="rId3"/>
    <sheet name="L" sheetId="3" r:id="rId4"/>
    <sheet name="P" sheetId="6" r:id="rId5"/>
    <sheet name="N" sheetId="7" r:id="rId6"/>
    <sheet name="C" sheetId="8" r:id="rId7"/>
    <sheet name="dwyfazowy" sheetId="2" r:id="rId8"/>
  </sheets>
  <calcPr calcId="145621"/>
</workbook>
</file>

<file path=xl/calcChain.xml><?xml version="1.0" encoding="utf-8"?>
<calcChain xmlns="http://schemas.openxmlformats.org/spreadsheetml/2006/main">
  <c r="T2" i="7" l="1"/>
  <c r="U2" i="7"/>
  <c r="W2" i="7" s="1"/>
  <c r="X2" i="7" s="1"/>
  <c r="Y2" i="7" l="1"/>
  <c r="AE19" i="6"/>
  <c r="Q19" i="6"/>
  <c r="S19" i="6" s="1"/>
  <c r="P19" i="6"/>
  <c r="U19" i="6" s="1"/>
  <c r="AD19" i="6" s="1"/>
  <c r="AE5" i="6"/>
  <c r="Q5" i="6"/>
  <c r="S5" i="6" s="1"/>
  <c r="P5" i="6"/>
  <c r="AE37" i="6"/>
  <c r="Q37" i="6"/>
  <c r="S37" i="6" s="1"/>
  <c r="P37" i="6"/>
  <c r="Z2" i="3"/>
  <c r="U19" i="7"/>
  <c r="W19" i="7" s="1"/>
  <c r="T19" i="7"/>
  <c r="T5" i="1"/>
  <c r="U5" i="1"/>
  <c r="W5" i="1" s="1"/>
  <c r="AG19" i="6" l="1"/>
  <c r="AE34" i="6"/>
  <c r="AE15" i="6"/>
  <c r="AE46" i="6"/>
  <c r="AE48" i="6"/>
  <c r="AE18" i="6"/>
  <c r="AE14" i="6"/>
  <c r="AE49" i="6"/>
  <c r="AE40" i="6"/>
  <c r="AE6" i="6"/>
  <c r="AE27" i="6"/>
  <c r="AE50" i="6"/>
  <c r="AE22" i="6"/>
  <c r="AE45" i="6"/>
  <c r="AE36" i="6"/>
  <c r="AE12" i="6"/>
  <c r="AE17" i="6"/>
  <c r="AE39" i="6"/>
  <c r="AE44" i="6"/>
  <c r="AE35" i="6"/>
  <c r="AE41" i="6"/>
  <c r="AE3" i="6"/>
  <c r="AE51" i="6"/>
  <c r="AE47" i="6"/>
  <c r="AE8" i="6"/>
  <c r="AE30" i="6"/>
  <c r="AE7" i="6"/>
  <c r="AE26" i="6"/>
  <c r="AE4" i="6"/>
  <c r="AE16" i="6"/>
  <c r="AE31" i="6"/>
  <c r="AE13" i="6"/>
  <c r="AE25" i="6"/>
  <c r="AE9" i="6"/>
  <c r="AE21" i="6"/>
  <c r="AE29" i="6"/>
  <c r="AE32" i="6"/>
  <c r="AE10" i="6"/>
  <c r="AE42" i="6"/>
  <c r="AE24" i="6"/>
  <c r="AE33" i="6"/>
  <c r="AE38" i="6"/>
  <c r="AE43" i="6"/>
  <c r="AE28" i="6"/>
  <c r="AE11" i="6"/>
  <c r="AE2" i="6"/>
  <c r="AE20" i="6"/>
  <c r="Q34" i="6"/>
  <c r="S34" i="6" s="1"/>
  <c r="Q15" i="6"/>
  <c r="S15" i="6" s="1"/>
  <c r="Q46" i="6"/>
  <c r="S46" i="6" s="1"/>
  <c r="Q48" i="6"/>
  <c r="S48" i="6" s="1"/>
  <c r="Q18" i="6"/>
  <c r="S18" i="6" s="1"/>
  <c r="Q14" i="6"/>
  <c r="S14" i="6" s="1"/>
  <c r="Q49" i="6"/>
  <c r="S49" i="6" s="1"/>
  <c r="Q40" i="6"/>
  <c r="S40" i="6" s="1"/>
  <c r="Q6" i="6"/>
  <c r="S6" i="6" s="1"/>
  <c r="Q27" i="6"/>
  <c r="S27" i="6" s="1"/>
  <c r="Q50" i="6"/>
  <c r="S50" i="6" s="1"/>
  <c r="Q22" i="6"/>
  <c r="S22" i="6" s="1"/>
  <c r="Q45" i="6"/>
  <c r="S45" i="6" s="1"/>
  <c r="Q36" i="6"/>
  <c r="S36" i="6" s="1"/>
  <c r="Q12" i="6"/>
  <c r="S12" i="6" s="1"/>
  <c r="Q17" i="6"/>
  <c r="S17" i="6" s="1"/>
  <c r="Q39" i="6"/>
  <c r="S39" i="6" s="1"/>
  <c r="Q44" i="6"/>
  <c r="S44" i="6" s="1"/>
  <c r="Q35" i="6"/>
  <c r="S35" i="6" s="1"/>
  <c r="Q41" i="6"/>
  <c r="S41" i="6" s="1"/>
  <c r="Q3" i="6"/>
  <c r="S3" i="6" s="1"/>
  <c r="Q51" i="6"/>
  <c r="S51" i="6" s="1"/>
  <c r="Q47" i="6"/>
  <c r="S47" i="6" s="1"/>
  <c r="Q8" i="6"/>
  <c r="S8" i="6" s="1"/>
  <c r="Q30" i="6"/>
  <c r="S30" i="6" s="1"/>
  <c r="Q7" i="6"/>
  <c r="S7" i="6" s="1"/>
  <c r="Q26" i="6"/>
  <c r="S26" i="6" s="1"/>
  <c r="Q4" i="6"/>
  <c r="S4" i="6" s="1"/>
  <c r="Q16" i="6"/>
  <c r="S16" i="6" s="1"/>
  <c r="Q31" i="6"/>
  <c r="S31" i="6" s="1"/>
  <c r="Q13" i="6"/>
  <c r="S13" i="6" s="1"/>
  <c r="Q25" i="6"/>
  <c r="S25" i="6" s="1"/>
  <c r="Q9" i="6"/>
  <c r="S9" i="6" s="1"/>
  <c r="Q21" i="6"/>
  <c r="S21" i="6" s="1"/>
  <c r="Q29" i="6"/>
  <c r="S29" i="6" s="1"/>
  <c r="Q32" i="6"/>
  <c r="S32" i="6" s="1"/>
  <c r="Q10" i="6"/>
  <c r="S10" i="6" s="1"/>
  <c r="Q42" i="6"/>
  <c r="S42" i="6" s="1"/>
  <c r="Q24" i="6"/>
  <c r="S24" i="6" s="1"/>
  <c r="Q33" i="6"/>
  <c r="S33" i="6" s="1"/>
  <c r="Q38" i="6"/>
  <c r="S38" i="6" s="1"/>
  <c r="Q43" i="6"/>
  <c r="S43" i="6" s="1"/>
  <c r="Q28" i="6"/>
  <c r="S28" i="6" s="1"/>
  <c r="Q11" i="6"/>
  <c r="S11" i="6" s="1"/>
  <c r="Q2" i="6"/>
  <c r="S2" i="6" s="1"/>
  <c r="Q20" i="6"/>
  <c r="S20" i="6" s="1"/>
  <c r="P34" i="6"/>
  <c r="P15" i="6"/>
  <c r="P46" i="6"/>
  <c r="P48" i="6"/>
  <c r="P18" i="6"/>
  <c r="P14" i="6"/>
  <c r="P49" i="6"/>
  <c r="P40" i="6"/>
  <c r="P6" i="6"/>
  <c r="P27" i="6"/>
  <c r="P50" i="6"/>
  <c r="P22" i="6"/>
  <c r="P45" i="6"/>
  <c r="P36" i="6"/>
  <c r="P12" i="6"/>
  <c r="P17" i="6"/>
  <c r="P39" i="6"/>
  <c r="P44" i="6"/>
  <c r="P35" i="6"/>
  <c r="P41" i="6"/>
  <c r="P3" i="6"/>
  <c r="P51" i="6"/>
  <c r="P47" i="6"/>
  <c r="P8" i="6"/>
  <c r="P30" i="6"/>
  <c r="P7" i="6"/>
  <c r="P26" i="6"/>
  <c r="P4" i="6"/>
  <c r="P16" i="6"/>
  <c r="P31" i="6"/>
  <c r="P13" i="6"/>
  <c r="P25" i="6"/>
  <c r="P9" i="6"/>
  <c r="P21" i="6"/>
  <c r="P29" i="6"/>
  <c r="P32" i="6"/>
  <c r="P10" i="6"/>
  <c r="P42" i="6"/>
  <c r="P24" i="6"/>
  <c r="P33" i="6"/>
  <c r="P38" i="6"/>
  <c r="P43" i="6"/>
  <c r="P28" i="6"/>
  <c r="P11" i="6"/>
  <c r="P2" i="6"/>
  <c r="P20" i="6"/>
  <c r="R11" i="3" l="1"/>
  <c r="T11" i="3" s="1"/>
  <c r="R35" i="3"/>
  <c r="T35" i="3" s="1"/>
  <c r="R22" i="3"/>
  <c r="T22" i="3" s="1"/>
  <c r="R19" i="3"/>
  <c r="T19" i="3" s="1"/>
  <c r="R16" i="3"/>
  <c r="T16" i="3" s="1"/>
  <c r="R30" i="3"/>
  <c r="T30" i="3" s="1"/>
  <c r="R46" i="3"/>
  <c r="T46" i="3" s="1"/>
  <c r="R13" i="3"/>
  <c r="T13" i="3" s="1"/>
  <c r="R17" i="3"/>
  <c r="T17" i="3" s="1"/>
  <c r="R24" i="3"/>
  <c r="T24" i="3" s="1"/>
  <c r="R21" i="3"/>
  <c r="T21" i="3" s="1"/>
  <c r="R32" i="3"/>
  <c r="T32" i="3" s="1"/>
  <c r="R26" i="3"/>
  <c r="T26" i="3" s="1"/>
  <c r="R15" i="3"/>
  <c r="T15" i="3" s="1"/>
  <c r="R25" i="3"/>
  <c r="T25" i="3" s="1"/>
  <c r="R47" i="3"/>
  <c r="T47" i="3" s="1"/>
  <c r="R28" i="3"/>
  <c r="T28" i="3" s="1"/>
  <c r="R29" i="3"/>
  <c r="T29" i="3" s="1"/>
  <c r="R41" i="3"/>
  <c r="T41" i="3" s="1"/>
  <c r="R39" i="3"/>
  <c r="T39" i="3" s="1"/>
  <c r="R6" i="3"/>
  <c r="T6" i="3" s="1"/>
  <c r="R20" i="3"/>
  <c r="T20" i="3" s="1"/>
  <c r="R40" i="3"/>
  <c r="T40" i="3" s="1"/>
  <c r="R27" i="3"/>
  <c r="T27" i="3" s="1"/>
  <c r="R44" i="3"/>
  <c r="T44" i="3" s="1"/>
  <c r="R9" i="3"/>
  <c r="T9" i="3" s="1"/>
  <c r="R37" i="3"/>
  <c r="T37" i="3" s="1"/>
  <c r="R14" i="3"/>
  <c r="T14" i="3" s="1"/>
  <c r="R18" i="3"/>
  <c r="T18" i="3" s="1"/>
  <c r="R36" i="3"/>
  <c r="T36" i="3" s="1"/>
  <c r="R5" i="3"/>
  <c r="T5" i="3" s="1"/>
  <c r="R12" i="3"/>
  <c r="T12" i="3" s="1"/>
  <c r="R33" i="3"/>
  <c r="T33" i="3" s="1"/>
  <c r="R43" i="3"/>
  <c r="T43" i="3" s="1"/>
  <c r="R2" i="3"/>
  <c r="T2" i="3" s="1"/>
  <c r="R10" i="3"/>
  <c r="T10" i="3" s="1"/>
  <c r="R4" i="3"/>
  <c r="T4" i="3" s="1"/>
  <c r="R23" i="3"/>
  <c r="T23" i="3" s="1"/>
  <c r="R48" i="3"/>
  <c r="T48" i="3" s="1"/>
  <c r="R3" i="3"/>
  <c r="T3" i="3" s="1"/>
  <c r="R42" i="3"/>
  <c r="T42" i="3" s="1"/>
  <c r="R8" i="3"/>
  <c r="T8" i="3" s="1"/>
  <c r="R38" i="3"/>
  <c r="T38" i="3" s="1"/>
  <c r="R34" i="3"/>
  <c r="T34" i="3" s="1"/>
  <c r="R31" i="3"/>
  <c r="T31" i="3" s="1"/>
  <c r="R7" i="3"/>
  <c r="T7" i="3" s="1"/>
  <c r="Q11" i="3"/>
  <c r="Q35" i="3"/>
  <c r="Q22" i="3"/>
  <c r="Q19" i="3"/>
  <c r="Q16" i="3"/>
  <c r="Q30" i="3"/>
  <c r="Q46" i="3"/>
  <c r="Q13" i="3"/>
  <c r="Q17" i="3"/>
  <c r="Q24" i="3"/>
  <c r="Q21" i="3"/>
  <c r="Q32" i="3"/>
  <c r="Q26" i="3"/>
  <c r="Q15" i="3"/>
  <c r="Q25" i="3"/>
  <c r="Q47" i="3"/>
  <c r="Q28" i="3"/>
  <c r="Q29" i="3"/>
  <c r="Q41" i="3"/>
  <c r="Q39" i="3"/>
  <c r="Q6" i="3"/>
  <c r="Q20" i="3"/>
  <c r="Q40" i="3"/>
  <c r="Q27" i="3"/>
  <c r="Q44" i="3"/>
  <c r="Q9" i="3"/>
  <c r="Q37" i="3"/>
  <c r="Q14" i="3"/>
  <c r="Q18" i="3"/>
  <c r="Q36" i="3"/>
  <c r="Q5" i="3"/>
  <c r="Q12" i="3"/>
  <c r="Q33" i="3"/>
  <c r="Q43" i="3"/>
  <c r="Q2" i="3"/>
  <c r="Q10" i="3"/>
  <c r="Q4" i="3"/>
  <c r="Q23" i="3"/>
  <c r="Q48" i="3"/>
  <c r="Q3" i="3"/>
  <c r="Q42" i="3"/>
  <c r="Q8" i="3"/>
  <c r="Q38" i="3"/>
  <c r="Q34" i="3"/>
  <c r="Q31" i="3"/>
  <c r="Q7" i="3"/>
  <c r="Q45" i="3"/>
  <c r="U21" i="7"/>
  <c r="W21" i="7" s="1"/>
  <c r="U18" i="7"/>
  <c r="W18" i="7" s="1"/>
  <c r="U25" i="7"/>
  <c r="W25" i="7" s="1"/>
  <c r="U26" i="7"/>
  <c r="W26" i="7" s="1"/>
  <c r="U27" i="7"/>
  <c r="W27" i="7" s="1"/>
  <c r="U28" i="7"/>
  <c r="W28" i="7" s="1"/>
  <c r="U16" i="7"/>
  <c r="W16" i="7" s="1"/>
  <c r="U13" i="7"/>
  <c r="W13" i="7" s="1"/>
  <c r="U3" i="7"/>
  <c r="W3" i="7" s="1"/>
  <c r="U14" i="7"/>
  <c r="W14" i="7" s="1"/>
  <c r="U15" i="7"/>
  <c r="W15" i="7" s="1"/>
  <c r="U5" i="7"/>
  <c r="W5" i="7" s="1"/>
  <c r="U8" i="7"/>
  <c r="W8" i="7" s="1"/>
  <c r="U10" i="7"/>
  <c r="W10" i="7" s="1"/>
  <c r="U29" i="7"/>
  <c r="W29" i="7" s="1"/>
  <c r="U24" i="7"/>
  <c r="W24" i="7" s="1"/>
  <c r="U30" i="7"/>
  <c r="W30" i="7" s="1"/>
  <c r="U7" i="7"/>
  <c r="W7" i="7" s="1"/>
  <c r="U11" i="7"/>
  <c r="W11" i="7" s="1"/>
  <c r="U12" i="7"/>
  <c r="W12" i="7" s="1"/>
  <c r="U22" i="7"/>
  <c r="W22" i="7" s="1"/>
  <c r="U20" i="7"/>
  <c r="W20" i="7" s="1"/>
  <c r="U4" i="7"/>
  <c r="W4" i="7" s="1"/>
  <c r="U31" i="7"/>
  <c r="W31" i="7" s="1"/>
  <c r="U23" i="7"/>
  <c r="W23" i="7" s="1"/>
  <c r="U17" i="7"/>
  <c r="W17" i="7" s="1"/>
  <c r="U6" i="7"/>
  <c r="W6" i="7" s="1"/>
  <c r="T21" i="7"/>
  <c r="T18" i="7"/>
  <c r="T25" i="7"/>
  <c r="T26" i="7"/>
  <c r="T27" i="7"/>
  <c r="T28" i="7"/>
  <c r="T16" i="7"/>
  <c r="T13" i="7"/>
  <c r="T3" i="7"/>
  <c r="T14" i="7"/>
  <c r="T15" i="7"/>
  <c r="T5" i="7"/>
  <c r="T8" i="7"/>
  <c r="T10" i="7"/>
  <c r="T29" i="7"/>
  <c r="T24" i="7"/>
  <c r="T30" i="7"/>
  <c r="T7" i="7"/>
  <c r="T11" i="7"/>
  <c r="T12" i="7"/>
  <c r="T22" i="7"/>
  <c r="T20" i="7"/>
  <c r="T4" i="7"/>
  <c r="T31" i="7"/>
  <c r="T23" i="7"/>
  <c r="T17" i="7"/>
  <c r="T6" i="7"/>
  <c r="T9" i="7"/>
  <c r="Q11" i="5"/>
  <c r="S11" i="5" s="1"/>
  <c r="Q9" i="5"/>
  <c r="S9" i="5" s="1"/>
  <c r="Q27" i="5"/>
  <c r="S27" i="5" s="1"/>
  <c r="Q4" i="5"/>
  <c r="S4" i="5" s="1"/>
  <c r="Q30" i="5"/>
  <c r="S30" i="5" s="1"/>
  <c r="Q6" i="5"/>
  <c r="S6" i="5" s="1"/>
  <c r="Q32" i="5"/>
  <c r="S32" i="5" s="1"/>
  <c r="Q35" i="5"/>
  <c r="S35" i="5" s="1"/>
  <c r="Q37" i="5"/>
  <c r="S37" i="5" s="1"/>
  <c r="Q20" i="5"/>
  <c r="S20" i="5" s="1"/>
  <c r="Q41" i="5"/>
  <c r="S41" i="5" s="1"/>
  <c r="Q38" i="5"/>
  <c r="S38" i="5" s="1"/>
  <c r="Q39" i="5"/>
  <c r="S39" i="5" s="1"/>
  <c r="Q23" i="5"/>
  <c r="S23" i="5" s="1"/>
  <c r="Q24" i="5"/>
  <c r="S24" i="5" s="1"/>
  <c r="Q14" i="5"/>
  <c r="S14" i="5" s="1"/>
  <c r="Q21" i="5"/>
  <c r="S21" i="5" s="1"/>
  <c r="Q28" i="5"/>
  <c r="S28" i="5" s="1"/>
  <c r="Q16" i="5"/>
  <c r="S16" i="5" s="1"/>
  <c r="Q12" i="5"/>
  <c r="S12" i="5" s="1"/>
  <c r="Q42" i="5"/>
  <c r="S42" i="5" s="1"/>
  <c r="Q36" i="5"/>
  <c r="S36" i="5" s="1"/>
  <c r="Q34" i="5"/>
  <c r="S34" i="5" s="1"/>
  <c r="Q2" i="5"/>
  <c r="S2" i="5" s="1"/>
  <c r="Q47" i="5"/>
  <c r="S47" i="5" s="1"/>
  <c r="Q25" i="5"/>
  <c r="S25" i="5" s="1"/>
  <c r="Q29" i="5"/>
  <c r="S29" i="5" s="1"/>
  <c r="Q48" i="5"/>
  <c r="S48" i="5" s="1"/>
  <c r="Q10" i="5"/>
  <c r="S10" i="5" s="1"/>
  <c r="Q18" i="5"/>
  <c r="S18" i="5" s="1"/>
  <c r="Q7" i="5"/>
  <c r="S7" i="5" s="1"/>
  <c r="Q13" i="5"/>
  <c r="S13" i="5" s="1"/>
  <c r="Q5" i="5"/>
  <c r="S5" i="5" s="1"/>
  <c r="Q8" i="5"/>
  <c r="S8" i="5" s="1"/>
  <c r="Q33" i="5"/>
  <c r="S33" i="5" s="1"/>
  <c r="Q49" i="5"/>
  <c r="S49" i="5" s="1"/>
  <c r="Q19" i="5"/>
  <c r="S19" i="5" s="1"/>
  <c r="Q43" i="5"/>
  <c r="S43" i="5" s="1"/>
  <c r="Q22" i="5"/>
  <c r="S22" i="5" s="1"/>
  <c r="Q46" i="5"/>
  <c r="S46" i="5" s="1"/>
  <c r="Q31" i="5"/>
  <c r="S31" i="5" s="1"/>
  <c r="Q17" i="5"/>
  <c r="S17" i="5" s="1"/>
  <c r="Q40" i="5"/>
  <c r="S40" i="5" s="1"/>
  <c r="Q44" i="5"/>
  <c r="S44" i="5" s="1"/>
  <c r="Q3" i="5"/>
  <c r="S3" i="5" s="1"/>
  <c r="Q26" i="5"/>
  <c r="S26" i="5" s="1"/>
  <c r="Q45" i="5"/>
  <c r="S45" i="5" s="1"/>
  <c r="Q15" i="5"/>
  <c r="S15" i="5" s="1"/>
  <c r="P11" i="5"/>
  <c r="P9" i="5"/>
  <c r="P27" i="5"/>
  <c r="P4" i="5"/>
  <c r="P30" i="5"/>
  <c r="P6" i="5"/>
  <c r="P32" i="5"/>
  <c r="P35" i="5"/>
  <c r="P37" i="5"/>
  <c r="P20" i="5"/>
  <c r="P41" i="5"/>
  <c r="P38" i="5"/>
  <c r="P39" i="5"/>
  <c r="P23" i="5"/>
  <c r="P24" i="5"/>
  <c r="P14" i="5"/>
  <c r="P21" i="5"/>
  <c r="P28" i="5"/>
  <c r="P16" i="5"/>
  <c r="P12" i="5"/>
  <c r="P42" i="5"/>
  <c r="P36" i="5"/>
  <c r="P34" i="5"/>
  <c r="P2" i="5"/>
  <c r="P47" i="5"/>
  <c r="P25" i="5"/>
  <c r="P29" i="5"/>
  <c r="P48" i="5"/>
  <c r="P10" i="5"/>
  <c r="P18" i="5"/>
  <c r="P7" i="5"/>
  <c r="P13" i="5"/>
  <c r="P5" i="5"/>
  <c r="P8" i="5"/>
  <c r="P33" i="5"/>
  <c r="P49" i="5"/>
  <c r="P19" i="5"/>
  <c r="P43" i="5"/>
  <c r="P22" i="5"/>
  <c r="P46" i="5"/>
  <c r="P31" i="5"/>
  <c r="P17" i="5"/>
  <c r="P40" i="5"/>
  <c r="P44" i="5"/>
  <c r="P3" i="5"/>
  <c r="P26" i="5"/>
  <c r="P45" i="5"/>
  <c r="P15" i="5"/>
  <c r="O3" i="4"/>
  <c r="Q3" i="4" s="1"/>
  <c r="O4" i="4"/>
  <c r="Q4" i="4" s="1"/>
  <c r="O17" i="4"/>
  <c r="Q17" i="4" s="1"/>
  <c r="O5" i="4"/>
  <c r="Q5" i="4" s="1"/>
  <c r="O15" i="4"/>
  <c r="Q15" i="4" s="1"/>
  <c r="O21" i="4"/>
  <c r="Q21" i="4" s="1"/>
  <c r="O19" i="4"/>
  <c r="Q19" i="4" s="1"/>
  <c r="O18" i="4"/>
  <c r="Q18" i="4" s="1"/>
  <c r="O16" i="4"/>
  <c r="Q16" i="4" s="1"/>
  <c r="O6" i="4"/>
  <c r="Q6" i="4" s="1"/>
  <c r="O7" i="4"/>
  <c r="Q7" i="4" s="1"/>
  <c r="O8" i="4"/>
  <c r="Q8" i="4" s="1"/>
  <c r="O20" i="4"/>
  <c r="Q20" i="4" s="1"/>
  <c r="O9" i="4"/>
  <c r="Q9" i="4" s="1"/>
  <c r="O22" i="4"/>
  <c r="Q22" i="4" s="1"/>
  <c r="O10" i="4"/>
  <c r="Q10" i="4" s="1"/>
  <c r="O11" i="4"/>
  <c r="Q11" i="4" s="1"/>
  <c r="O12" i="4"/>
  <c r="Q12" i="4" s="1"/>
  <c r="O14" i="4"/>
  <c r="Q14" i="4" s="1"/>
  <c r="O13" i="4"/>
  <c r="Q13" i="4" s="1"/>
  <c r="N3" i="4"/>
  <c r="N4" i="4"/>
  <c r="N17" i="4"/>
  <c r="N5" i="4"/>
  <c r="N15" i="4"/>
  <c r="N21" i="4"/>
  <c r="N19" i="4"/>
  <c r="N18" i="4"/>
  <c r="N16" i="4"/>
  <c r="N6" i="4"/>
  <c r="N7" i="4"/>
  <c r="N8" i="4"/>
  <c r="N20" i="4"/>
  <c r="N9" i="4"/>
  <c r="N22" i="4"/>
  <c r="N10" i="4"/>
  <c r="N11" i="4"/>
  <c r="N12" i="4"/>
  <c r="N14" i="4"/>
  <c r="N13" i="4"/>
  <c r="N2" i="4"/>
  <c r="U3" i="1"/>
  <c r="W3" i="1" s="1"/>
  <c r="U4" i="1"/>
  <c r="W4" i="1" s="1"/>
  <c r="U6" i="1"/>
  <c r="W6" i="1" s="1"/>
  <c r="U7" i="1"/>
  <c r="W7" i="1" s="1"/>
  <c r="T3" i="1"/>
  <c r="T4" i="1"/>
  <c r="T6" i="1"/>
  <c r="T7" i="1"/>
  <c r="T2" i="1"/>
  <c r="AP3" i="6" l="1"/>
  <c r="AH19" i="6" s="1"/>
  <c r="AI19" i="6" s="1"/>
  <c r="AM3" i="6"/>
  <c r="AE23" i="6"/>
  <c r="Q23" i="6"/>
  <c r="S23" i="6" s="1"/>
  <c r="P23" i="6"/>
  <c r="AF8" i="8"/>
  <c r="R8" i="8"/>
  <c r="T8" i="8" s="1"/>
  <c r="Q8" i="8"/>
  <c r="AF7" i="8"/>
  <c r="R7" i="8"/>
  <c r="T7" i="8" s="1"/>
  <c r="Q7" i="8"/>
  <c r="AF13" i="8"/>
  <c r="R13" i="8"/>
  <c r="T13" i="8" s="1"/>
  <c r="Q13" i="8"/>
  <c r="AF5" i="8"/>
  <c r="R5" i="8"/>
  <c r="T5" i="8" s="1"/>
  <c r="Q5" i="8"/>
  <c r="AF6" i="8"/>
  <c r="R6" i="8"/>
  <c r="T6" i="8" s="1"/>
  <c r="Q6" i="8"/>
  <c r="AF11" i="8"/>
  <c r="R11" i="8"/>
  <c r="T11" i="8" s="1"/>
  <c r="Q11" i="8"/>
  <c r="AF4" i="8"/>
  <c r="R4" i="8"/>
  <c r="T4" i="8" s="1"/>
  <c r="Q4" i="8"/>
  <c r="AF10" i="8"/>
  <c r="R10" i="8"/>
  <c r="T10" i="8" s="1"/>
  <c r="Q10" i="8"/>
  <c r="AF3" i="8"/>
  <c r="R3" i="8"/>
  <c r="T3" i="8" s="1"/>
  <c r="Q3" i="8"/>
  <c r="AF2" i="8"/>
  <c r="R2" i="8"/>
  <c r="T2" i="8" s="1"/>
  <c r="Q2" i="8"/>
  <c r="AF12" i="8"/>
  <c r="R12" i="8"/>
  <c r="T12" i="8" s="1"/>
  <c r="Q12" i="8"/>
  <c r="AQ2" i="8"/>
  <c r="AN2" i="8"/>
  <c r="AF9" i="8"/>
  <c r="R9" i="8"/>
  <c r="T9" i="8" s="1"/>
  <c r="Q9" i="8"/>
  <c r="U9" i="7"/>
  <c r="W9" i="7" s="1"/>
  <c r="U38" i="3"/>
  <c r="V38" i="3" s="1"/>
  <c r="R45" i="3"/>
  <c r="T45" i="3" s="1"/>
  <c r="Y2" i="5"/>
  <c r="T22" i="5" s="1"/>
  <c r="U22" i="5" s="1"/>
  <c r="W2" i="4"/>
  <c r="R10" i="4" s="1"/>
  <c r="S10" i="4" s="1"/>
  <c r="O2" i="4"/>
  <c r="Q2" i="4" s="1"/>
  <c r="T3" i="2"/>
  <c r="V3" i="2" s="1"/>
  <c r="T4" i="2"/>
  <c r="V4" i="2" s="1"/>
  <c r="T5" i="2"/>
  <c r="V5" i="2" s="1"/>
  <c r="T6" i="2"/>
  <c r="V6" i="2" s="1"/>
  <c r="T7" i="2"/>
  <c r="V7" i="2" s="1"/>
  <c r="T8" i="2"/>
  <c r="V8" i="2" s="1"/>
  <c r="T9" i="2"/>
  <c r="V9" i="2" s="1"/>
  <c r="T10" i="2"/>
  <c r="V10" i="2" s="1"/>
  <c r="T11" i="2"/>
  <c r="V11" i="2" s="1"/>
  <c r="T12" i="2"/>
  <c r="V12" i="2" s="1"/>
  <c r="T13" i="2"/>
  <c r="V13" i="2" s="1"/>
  <c r="T14" i="2"/>
  <c r="V14" i="2" s="1"/>
  <c r="T15" i="2"/>
  <c r="V15" i="2" s="1"/>
  <c r="T16" i="2"/>
  <c r="V16" i="2" s="1"/>
  <c r="T17" i="2"/>
  <c r="V17" i="2" s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AH2" i="2"/>
  <c r="AH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T2" i="2"/>
  <c r="AQ2" i="2"/>
  <c r="T5" i="6" l="1"/>
  <c r="U5" i="6" s="1"/>
  <c r="T37" i="6"/>
  <c r="U37" i="6" s="1"/>
  <c r="X16" i="7"/>
  <c r="Y16" i="7" s="1"/>
  <c r="X19" i="7"/>
  <c r="Y19" i="7" s="1"/>
  <c r="W14" i="2"/>
  <c r="T40" i="5"/>
  <c r="U40" i="5" s="1"/>
  <c r="T48" i="5"/>
  <c r="U48" i="5" s="1"/>
  <c r="T5" i="5"/>
  <c r="U5" i="5" s="1"/>
  <c r="T18" i="5"/>
  <c r="U18" i="5" s="1"/>
  <c r="T14" i="5"/>
  <c r="U14" i="5" s="1"/>
  <c r="T30" i="5"/>
  <c r="U30" i="5" s="1"/>
  <c r="T49" i="5"/>
  <c r="U49" i="5" s="1"/>
  <c r="T47" i="5"/>
  <c r="U47" i="5" s="1"/>
  <c r="T32" i="5"/>
  <c r="U32" i="5" s="1"/>
  <c r="T43" i="5"/>
  <c r="U43" i="5" s="1"/>
  <c r="T34" i="5"/>
  <c r="U34" i="5" s="1"/>
  <c r="W13" i="2"/>
  <c r="W5" i="2"/>
  <c r="W16" i="2"/>
  <c r="W12" i="2"/>
  <c r="W8" i="2"/>
  <c r="W4" i="2"/>
  <c r="T39" i="5"/>
  <c r="U39" i="5" s="1"/>
  <c r="T44" i="5"/>
  <c r="U44" i="5" s="1"/>
  <c r="T19" i="5"/>
  <c r="U19" i="5" s="1"/>
  <c r="T24" i="5"/>
  <c r="U24" i="5" s="1"/>
  <c r="T26" i="5"/>
  <c r="U26" i="5" s="1"/>
  <c r="T33" i="5"/>
  <c r="U33" i="5" s="1"/>
  <c r="X15" i="2"/>
  <c r="AG15" i="2" s="1"/>
  <c r="W10" i="2"/>
  <c r="W6" i="2"/>
  <c r="W17" i="2"/>
  <c r="W9" i="2"/>
  <c r="W15" i="2"/>
  <c r="W11" i="2"/>
  <c r="W7" i="2"/>
  <c r="X7" i="2" s="1"/>
  <c r="W3" i="2"/>
  <c r="T11" i="5"/>
  <c r="U11" i="5" s="1"/>
  <c r="T12" i="5"/>
  <c r="U12" i="5" s="1"/>
  <c r="T20" i="5"/>
  <c r="U20" i="5" s="1"/>
  <c r="T15" i="5"/>
  <c r="U15" i="5" s="1"/>
  <c r="T36" i="5"/>
  <c r="U36" i="5" s="1"/>
  <c r="T35" i="5"/>
  <c r="U35" i="5" s="1"/>
  <c r="T45" i="5"/>
  <c r="U45" i="5" s="1"/>
  <c r="U8" i="8"/>
  <c r="V8" i="8" s="1"/>
  <c r="U12" i="8"/>
  <c r="V12" i="8" s="1"/>
  <c r="U10" i="8"/>
  <c r="V10" i="8" s="1"/>
  <c r="U4" i="8"/>
  <c r="V4" i="8" s="1"/>
  <c r="U6" i="8"/>
  <c r="V6" i="8" s="1"/>
  <c r="U5" i="8"/>
  <c r="V5" i="8" s="1"/>
  <c r="U13" i="8"/>
  <c r="V13" i="8" s="1"/>
  <c r="U9" i="8"/>
  <c r="U7" i="8"/>
  <c r="V7" i="8" s="1"/>
  <c r="U2" i="8"/>
  <c r="V2" i="8" s="1"/>
  <c r="U3" i="8"/>
  <c r="V3" i="8" s="1"/>
  <c r="U11" i="8"/>
  <c r="V11" i="8" s="1"/>
  <c r="AH11" i="8" s="1"/>
  <c r="AI11" i="8" s="1"/>
  <c r="X30" i="7"/>
  <c r="Y30" i="7" s="1"/>
  <c r="X11" i="7"/>
  <c r="Y11" i="7" s="1"/>
  <c r="X13" i="7"/>
  <c r="Y13" i="7" s="1"/>
  <c r="X7" i="7"/>
  <c r="Y7" i="7" s="1"/>
  <c r="X21" i="7"/>
  <c r="Y21" i="7" s="1"/>
  <c r="X10" i="7"/>
  <c r="Y10" i="7" s="1"/>
  <c r="X18" i="7"/>
  <c r="Y18" i="7" s="1"/>
  <c r="X29" i="7"/>
  <c r="Y29" i="7" s="1"/>
  <c r="X31" i="7"/>
  <c r="Y31" i="7" s="1"/>
  <c r="X6" i="7"/>
  <c r="Y6" i="7" s="1"/>
  <c r="X4" i="7"/>
  <c r="Y4" i="7" s="1"/>
  <c r="X17" i="7"/>
  <c r="Y17" i="7" s="1"/>
  <c r="X27" i="7"/>
  <c r="Y27" i="7" s="1"/>
  <c r="X24" i="7"/>
  <c r="Y24" i="7" s="1"/>
  <c r="X20" i="7"/>
  <c r="Y20" i="7" s="1"/>
  <c r="X25" i="7"/>
  <c r="Y25" i="7" s="1"/>
  <c r="X26" i="7"/>
  <c r="Y26" i="7" s="1"/>
  <c r="X8" i="7"/>
  <c r="Y8" i="7" s="1"/>
  <c r="X28" i="7"/>
  <c r="Y28" i="7" s="1"/>
  <c r="X22" i="7"/>
  <c r="Y22" i="7" s="1"/>
  <c r="X9" i="7"/>
  <c r="Y9" i="7" s="1"/>
  <c r="X3" i="7"/>
  <c r="Y3" i="7" s="1"/>
  <c r="X5" i="7"/>
  <c r="Y5" i="7" s="1"/>
  <c r="X15" i="7"/>
  <c r="Y15" i="7" s="1"/>
  <c r="X12" i="7"/>
  <c r="Y12" i="7" s="1"/>
  <c r="X14" i="7"/>
  <c r="Y14" i="7" s="1"/>
  <c r="X23" i="7"/>
  <c r="Y23" i="7" s="1"/>
  <c r="T11" i="6"/>
  <c r="U11" i="6" s="1"/>
  <c r="AG11" i="6" s="1"/>
  <c r="T15" i="6"/>
  <c r="U15" i="6" s="1"/>
  <c r="T50" i="6"/>
  <c r="U50" i="6" s="1"/>
  <c r="T32" i="6"/>
  <c r="U32" i="6" s="1"/>
  <c r="T24" i="6"/>
  <c r="U24" i="6" s="1"/>
  <c r="T43" i="6"/>
  <c r="U43" i="6" s="1"/>
  <c r="T20" i="6"/>
  <c r="U20" i="6" s="1"/>
  <c r="T31" i="6"/>
  <c r="U31" i="6" s="1"/>
  <c r="T17" i="6"/>
  <c r="U17" i="6" s="1"/>
  <c r="T30" i="6"/>
  <c r="U30" i="6" s="1"/>
  <c r="T39" i="6"/>
  <c r="U39" i="6" s="1"/>
  <c r="T46" i="6"/>
  <c r="U46" i="6" s="1"/>
  <c r="T10" i="6"/>
  <c r="U10" i="6" s="1"/>
  <c r="T25" i="6"/>
  <c r="U25" i="6" s="1"/>
  <c r="T2" i="6"/>
  <c r="U2" i="6" s="1"/>
  <c r="T7" i="6"/>
  <c r="U7" i="6" s="1"/>
  <c r="T22" i="6"/>
  <c r="U22" i="6" s="1"/>
  <c r="T4" i="6"/>
  <c r="U4" i="6" s="1"/>
  <c r="T27" i="6"/>
  <c r="U27" i="6" s="1"/>
  <c r="T29" i="6"/>
  <c r="U29" i="6" s="1"/>
  <c r="T6" i="6"/>
  <c r="U6" i="6" s="1"/>
  <c r="T16" i="6"/>
  <c r="U16" i="6" s="1"/>
  <c r="T35" i="6"/>
  <c r="U35" i="6" s="1"/>
  <c r="T45" i="6"/>
  <c r="U45" i="6" s="1"/>
  <c r="T14" i="6"/>
  <c r="U14" i="6" s="1"/>
  <c r="T21" i="6"/>
  <c r="U21" i="6" s="1"/>
  <c r="T48" i="6"/>
  <c r="U48" i="6" s="1"/>
  <c r="T9" i="6"/>
  <c r="U9" i="6" s="1"/>
  <c r="T49" i="6"/>
  <c r="U49" i="6" s="1"/>
  <c r="T41" i="6"/>
  <c r="U41" i="6" s="1"/>
  <c r="T3" i="6"/>
  <c r="U3" i="6" s="1"/>
  <c r="T44" i="6"/>
  <c r="U44" i="6" s="1"/>
  <c r="T38" i="6"/>
  <c r="U38" i="6" s="1"/>
  <c r="T47" i="6"/>
  <c r="U47" i="6" s="1"/>
  <c r="T40" i="6"/>
  <c r="U40" i="6" s="1"/>
  <c r="T36" i="6"/>
  <c r="U36" i="6" s="1"/>
  <c r="T26" i="6"/>
  <c r="U26" i="6" s="1"/>
  <c r="T34" i="6"/>
  <c r="U34" i="6" s="1"/>
  <c r="T51" i="6"/>
  <c r="U51" i="6" s="1"/>
  <c r="T12" i="6"/>
  <c r="U12" i="6" s="1"/>
  <c r="T42" i="6"/>
  <c r="U42" i="6" s="1"/>
  <c r="T18" i="6"/>
  <c r="U18" i="6" s="1"/>
  <c r="T28" i="6"/>
  <c r="U28" i="6" s="1"/>
  <c r="T33" i="6"/>
  <c r="U33" i="6" s="1"/>
  <c r="T8" i="6"/>
  <c r="U8" i="6" s="1"/>
  <c r="T13" i="6"/>
  <c r="U13" i="6" s="1"/>
  <c r="T23" i="6"/>
  <c r="U29" i="3"/>
  <c r="V29" i="3" s="1"/>
  <c r="U47" i="3"/>
  <c r="V47" i="3" s="1"/>
  <c r="U44" i="3"/>
  <c r="V44" i="3" s="1"/>
  <c r="U3" i="3"/>
  <c r="V3" i="3" s="1"/>
  <c r="U17" i="3"/>
  <c r="V17" i="3" s="1"/>
  <c r="U16" i="3"/>
  <c r="V16" i="3" s="1"/>
  <c r="U41" i="3"/>
  <c r="V41" i="3" s="1"/>
  <c r="U43" i="3"/>
  <c r="V43" i="3" s="1"/>
  <c r="U22" i="3"/>
  <c r="V22" i="3" s="1"/>
  <c r="U28" i="3"/>
  <c r="V28" i="3" s="1"/>
  <c r="U12" i="3"/>
  <c r="V12" i="3" s="1"/>
  <c r="U7" i="3"/>
  <c r="V7" i="3" s="1"/>
  <c r="U15" i="3"/>
  <c r="V15" i="3" s="1"/>
  <c r="U18" i="3"/>
  <c r="V18" i="3" s="1"/>
  <c r="U32" i="3"/>
  <c r="V32" i="3" s="1"/>
  <c r="U37" i="3"/>
  <c r="V37" i="3" s="1"/>
  <c r="U8" i="3"/>
  <c r="V8" i="3" s="1"/>
  <c r="U13" i="3"/>
  <c r="V13" i="3" s="1"/>
  <c r="U40" i="3"/>
  <c r="V40" i="3" s="1"/>
  <c r="U23" i="3"/>
  <c r="V23" i="3" s="1"/>
  <c r="U30" i="3"/>
  <c r="V30" i="3" s="1"/>
  <c r="U6" i="3"/>
  <c r="V6" i="3" s="1"/>
  <c r="U10" i="3"/>
  <c r="V10" i="3" s="1"/>
  <c r="U19" i="3"/>
  <c r="V19" i="3" s="1"/>
  <c r="U33" i="3"/>
  <c r="V33" i="3" s="1"/>
  <c r="U35" i="3"/>
  <c r="V35" i="3" s="1"/>
  <c r="U5" i="3"/>
  <c r="V5" i="3" s="1"/>
  <c r="U31" i="3"/>
  <c r="V31" i="3" s="1"/>
  <c r="U21" i="3"/>
  <c r="V21" i="3" s="1"/>
  <c r="U9" i="3"/>
  <c r="V9" i="3" s="1"/>
  <c r="U42" i="3"/>
  <c r="V42" i="3" s="1"/>
  <c r="U24" i="3"/>
  <c r="V24" i="3" s="1"/>
  <c r="U27" i="3"/>
  <c r="V27" i="3" s="1"/>
  <c r="U48" i="3"/>
  <c r="V48" i="3" s="1"/>
  <c r="U46" i="3"/>
  <c r="V46" i="3" s="1"/>
  <c r="U20" i="3"/>
  <c r="V20" i="3" s="1"/>
  <c r="U4" i="3"/>
  <c r="V4" i="3" s="1"/>
  <c r="U39" i="3"/>
  <c r="V39" i="3" s="1"/>
  <c r="U2" i="3"/>
  <c r="V2" i="3" s="1"/>
  <c r="U11" i="3"/>
  <c r="V11" i="3" s="1"/>
  <c r="U25" i="3"/>
  <c r="V25" i="3" s="1"/>
  <c r="U36" i="3"/>
  <c r="V36" i="3" s="1"/>
  <c r="U34" i="3"/>
  <c r="V34" i="3" s="1"/>
  <c r="U26" i="3"/>
  <c r="V26" i="3" s="1"/>
  <c r="U14" i="3"/>
  <c r="V14" i="3" s="1"/>
  <c r="U45" i="3"/>
  <c r="V45" i="3" s="1"/>
  <c r="R3" i="4"/>
  <c r="S3" i="4" s="1"/>
  <c r="R11" i="4"/>
  <c r="S11" i="4" s="1"/>
  <c r="R12" i="4"/>
  <c r="S12" i="4" s="1"/>
  <c r="R19" i="4"/>
  <c r="S19" i="4" s="1"/>
  <c r="R13" i="4"/>
  <c r="S13" i="4" s="1"/>
  <c r="R15" i="4"/>
  <c r="S15" i="4" s="1"/>
  <c r="R4" i="4"/>
  <c r="S4" i="4" s="1"/>
  <c r="R21" i="4"/>
  <c r="S21" i="4" s="1"/>
  <c r="R7" i="4"/>
  <c r="S7" i="4" s="1"/>
  <c r="R5" i="4"/>
  <c r="S5" i="4" s="1"/>
  <c r="R16" i="4"/>
  <c r="S16" i="4" s="1"/>
  <c r="R18" i="4"/>
  <c r="S18" i="4" s="1"/>
  <c r="R6" i="4"/>
  <c r="S6" i="4" s="1"/>
  <c r="R22" i="4"/>
  <c r="S22" i="4" s="1"/>
  <c r="R8" i="4"/>
  <c r="S8" i="4" s="1"/>
  <c r="R20" i="4"/>
  <c r="S20" i="4" s="1"/>
  <c r="R9" i="4"/>
  <c r="S9" i="4" s="1"/>
  <c r="R17" i="4"/>
  <c r="S17" i="4" s="1"/>
  <c r="R14" i="4"/>
  <c r="S14" i="4" s="1"/>
  <c r="T21" i="5"/>
  <c r="U21" i="5" s="1"/>
  <c r="T13" i="5"/>
  <c r="U13" i="5" s="1"/>
  <c r="T23" i="5"/>
  <c r="U23" i="5" s="1"/>
  <c r="T10" i="5"/>
  <c r="U10" i="5" s="1"/>
  <c r="T9" i="5"/>
  <c r="U9" i="5" s="1"/>
  <c r="T27" i="5"/>
  <c r="U27" i="5" s="1"/>
  <c r="T28" i="5"/>
  <c r="U28" i="5" s="1"/>
  <c r="T8" i="5"/>
  <c r="U8" i="5" s="1"/>
  <c r="T38" i="5"/>
  <c r="U38" i="5" s="1"/>
  <c r="T29" i="5"/>
  <c r="U29" i="5" s="1"/>
  <c r="T7" i="5"/>
  <c r="U7" i="5" s="1"/>
  <c r="T37" i="5"/>
  <c r="U37" i="5" s="1"/>
  <c r="T2" i="5"/>
  <c r="U2" i="5" s="1"/>
  <c r="T46" i="5"/>
  <c r="U46" i="5" s="1"/>
  <c r="T6" i="5"/>
  <c r="U6" i="5" s="1"/>
  <c r="T42" i="5"/>
  <c r="U42" i="5" s="1"/>
  <c r="T31" i="5"/>
  <c r="U31" i="5" s="1"/>
  <c r="T3" i="5"/>
  <c r="U3" i="5" s="1"/>
  <c r="T41" i="5"/>
  <c r="U41" i="5" s="1"/>
  <c r="T25" i="5"/>
  <c r="U25" i="5" s="1"/>
  <c r="T17" i="5"/>
  <c r="U17" i="5" s="1"/>
  <c r="T4" i="5"/>
  <c r="U4" i="5" s="1"/>
  <c r="T16" i="5"/>
  <c r="U16" i="5" s="1"/>
  <c r="R2" i="4"/>
  <c r="S2" i="4" s="1"/>
  <c r="V9" i="8"/>
  <c r="X17" i="2"/>
  <c r="AG17" i="2" s="1"/>
  <c r="X13" i="2"/>
  <c r="X9" i="2"/>
  <c r="X5" i="2"/>
  <c r="X11" i="2"/>
  <c r="X3" i="2"/>
  <c r="X14" i="2"/>
  <c r="AG14" i="2" s="1"/>
  <c r="X10" i="2"/>
  <c r="X6" i="2"/>
  <c r="X16" i="2"/>
  <c r="AG16" i="2" s="1"/>
  <c r="X12" i="2"/>
  <c r="X8" i="2"/>
  <c r="X4" i="2"/>
  <c r="AJ15" i="2"/>
  <c r="AK15" i="2" s="1"/>
  <c r="AL15" i="2" s="1"/>
  <c r="T2" i="2"/>
  <c r="V2" i="2" s="1"/>
  <c r="S2" i="2"/>
  <c r="AD37" i="6" l="1"/>
  <c r="AG37" i="6"/>
  <c r="AH37" i="6" s="1"/>
  <c r="AG5" i="6"/>
  <c r="AH5" i="6" s="1"/>
  <c r="AD5" i="6"/>
  <c r="AE13" i="8"/>
  <c r="AH13" i="8"/>
  <c r="AI13" i="8" s="1"/>
  <c r="AH8" i="8"/>
  <c r="AI8" i="8" s="1"/>
  <c r="AE8" i="8"/>
  <c r="AE5" i="8"/>
  <c r="AH5" i="8"/>
  <c r="AI5" i="8" s="1"/>
  <c r="AE4" i="8"/>
  <c r="AH4" i="8"/>
  <c r="AI4" i="8" s="1"/>
  <c r="AE11" i="8"/>
  <c r="AJ11" i="8" s="1"/>
  <c r="AH6" i="8"/>
  <c r="AI6" i="8" s="1"/>
  <c r="AE6" i="8"/>
  <c r="AG44" i="6"/>
  <c r="AH44" i="6" s="1"/>
  <c r="AD44" i="6"/>
  <c r="AG29" i="6"/>
  <c r="AH29" i="6" s="1"/>
  <c r="AD29" i="6"/>
  <c r="AG10" i="6"/>
  <c r="AH10" i="6" s="1"/>
  <c r="AD10" i="6"/>
  <c r="AG20" i="6"/>
  <c r="AH20" i="6" s="1"/>
  <c r="AD20" i="6"/>
  <c r="AG50" i="6"/>
  <c r="AH50" i="6" s="1"/>
  <c r="AD50" i="6"/>
  <c r="AG28" i="6"/>
  <c r="AH28" i="6" s="1"/>
  <c r="AD28" i="6"/>
  <c r="AG51" i="6"/>
  <c r="AH51" i="6" s="1"/>
  <c r="AD51" i="6"/>
  <c r="AG40" i="6"/>
  <c r="AH40" i="6" s="1"/>
  <c r="AD40" i="6"/>
  <c r="AG3" i="6"/>
  <c r="AH3" i="6" s="1"/>
  <c r="AD3" i="6"/>
  <c r="AG48" i="6"/>
  <c r="AH48" i="6" s="1"/>
  <c r="AD48" i="6"/>
  <c r="AG35" i="6"/>
  <c r="AH35" i="6" s="1"/>
  <c r="AD35" i="6"/>
  <c r="AG27" i="6"/>
  <c r="AH27" i="6" s="1"/>
  <c r="AD27" i="6"/>
  <c r="AG2" i="6"/>
  <c r="AH2" i="6" s="1"/>
  <c r="AD2" i="6"/>
  <c r="AG43" i="6"/>
  <c r="AH43" i="6" s="1"/>
  <c r="AD43" i="6"/>
  <c r="AG9" i="6"/>
  <c r="AH9" i="6" s="1"/>
  <c r="AD9" i="6"/>
  <c r="AG7" i="6"/>
  <c r="AH7" i="6" s="1"/>
  <c r="AD7" i="6"/>
  <c r="AG18" i="6"/>
  <c r="AH18" i="6" s="1"/>
  <c r="AD18" i="6"/>
  <c r="AG34" i="6"/>
  <c r="AH34" i="6" s="1"/>
  <c r="AD34" i="6"/>
  <c r="AG47" i="6"/>
  <c r="AH47" i="6" s="1"/>
  <c r="AD47" i="6"/>
  <c r="AG41" i="6"/>
  <c r="AH41" i="6" s="1"/>
  <c r="AD41" i="6"/>
  <c r="AG21" i="6"/>
  <c r="AH21" i="6" s="1"/>
  <c r="AD21" i="6"/>
  <c r="AG16" i="6"/>
  <c r="AH16" i="6" s="1"/>
  <c r="AD16" i="6"/>
  <c r="AG4" i="6"/>
  <c r="AH4" i="6" s="1"/>
  <c r="AD4" i="6"/>
  <c r="AG25" i="6"/>
  <c r="AH25" i="6" s="1"/>
  <c r="AD25" i="6"/>
  <c r="AG46" i="6"/>
  <c r="AH46" i="6" s="1"/>
  <c r="AD46" i="6"/>
  <c r="AG17" i="6"/>
  <c r="AH17" i="6" s="1"/>
  <c r="AD17" i="6"/>
  <c r="AG24" i="6"/>
  <c r="AH24" i="6" s="1"/>
  <c r="AD24" i="6"/>
  <c r="AG15" i="6"/>
  <c r="AH15" i="6" s="1"/>
  <c r="AD15" i="6"/>
  <c r="AG33" i="6"/>
  <c r="AH33" i="6" s="1"/>
  <c r="AD33" i="6"/>
  <c r="AG12" i="6"/>
  <c r="AH12" i="6" s="1"/>
  <c r="AD12" i="6"/>
  <c r="AG36" i="6"/>
  <c r="AH36" i="6" s="1"/>
  <c r="AD36" i="6"/>
  <c r="AG45" i="6"/>
  <c r="AH45" i="6" s="1"/>
  <c r="AD45" i="6"/>
  <c r="AG30" i="6"/>
  <c r="AH30" i="6" s="1"/>
  <c r="AD30" i="6"/>
  <c r="AG13" i="6"/>
  <c r="AH13" i="6" s="1"/>
  <c r="AD13" i="6"/>
  <c r="AG8" i="6"/>
  <c r="AH8" i="6" s="1"/>
  <c r="AD8" i="6"/>
  <c r="AG42" i="6"/>
  <c r="AH42" i="6" s="1"/>
  <c r="AD42" i="6"/>
  <c r="AG26" i="6"/>
  <c r="AH26" i="6" s="1"/>
  <c r="AD26" i="6"/>
  <c r="AG38" i="6"/>
  <c r="AH38" i="6" s="1"/>
  <c r="AD38" i="6"/>
  <c r="AG49" i="6"/>
  <c r="AH49" i="6" s="1"/>
  <c r="AD49" i="6"/>
  <c r="AG14" i="6"/>
  <c r="AH14" i="6" s="1"/>
  <c r="AD14" i="6"/>
  <c r="AG6" i="6"/>
  <c r="AH6" i="6" s="1"/>
  <c r="AD6" i="6"/>
  <c r="AG22" i="6"/>
  <c r="AH22" i="6" s="1"/>
  <c r="AD22" i="6"/>
  <c r="AG39" i="6"/>
  <c r="AH39" i="6" s="1"/>
  <c r="AD39" i="6"/>
  <c r="AG31" i="6"/>
  <c r="AH31" i="6" s="1"/>
  <c r="AD31" i="6"/>
  <c r="AG32" i="6"/>
  <c r="AH32" i="6" s="1"/>
  <c r="AD32" i="6"/>
  <c r="AH11" i="6"/>
  <c r="AD11" i="6"/>
  <c r="AE7" i="8"/>
  <c r="AH7" i="8"/>
  <c r="AI7" i="8" s="1"/>
  <c r="AH3" i="8"/>
  <c r="AI3" i="8" s="1"/>
  <c r="AE3" i="8"/>
  <c r="AH2" i="8"/>
  <c r="AI2" i="8" s="1"/>
  <c r="AE2" i="8"/>
  <c r="AE12" i="8"/>
  <c r="AH12" i="8"/>
  <c r="AI12" i="8" s="1"/>
  <c r="AE10" i="8"/>
  <c r="AH10" i="8"/>
  <c r="AI10" i="8" s="1"/>
  <c r="AE9" i="8"/>
  <c r="AH9" i="8"/>
  <c r="AI9" i="8" s="1"/>
  <c r="AJ17" i="2"/>
  <c r="AK17" i="2" s="1"/>
  <c r="AL17" i="2" s="1"/>
  <c r="AJ16" i="2"/>
  <c r="AK16" i="2" s="1"/>
  <c r="AL16" i="2" s="1"/>
  <c r="AJ14" i="2"/>
  <c r="AK14" i="2" s="1"/>
  <c r="AL14" i="2" s="1"/>
  <c r="AC2" i="1"/>
  <c r="X5" i="1" s="1"/>
  <c r="Y5" i="1" s="1"/>
  <c r="U2" i="1"/>
  <c r="W2" i="1" s="1"/>
  <c r="AI5" i="6" l="1"/>
  <c r="AI37" i="6"/>
  <c r="AJ5" i="8"/>
  <c r="AJ13" i="8"/>
  <c r="AJ6" i="8"/>
  <c r="AJ8" i="8"/>
  <c r="AJ4" i="8"/>
  <c r="AI31" i="6"/>
  <c r="AI6" i="6"/>
  <c r="AI49" i="6"/>
  <c r="AI26" i="6"/>
  <c r="AI8" i="6"/>
  <c r="AI30" i="6"/>
  <c r="AI36" i="6"/>
  <c r="AI33" i="6"/>
  <c r="AI24" i="6"/>
  <c r="AI4" i="6"/>
  <c r="AI21" i="6"/>
  <c r="AI47" i="6"/>
  <c r="AI18" i="6"/>
  <c r="AI9" i="6"/>
  <c r="AI43" i="6"/>
  <c r="AI27" i="6"/>
  <c r="AI48" i="6"/>
  <c r="AI40" i="6"/>
  <c r="AI28" i="6"/>
  <c r="AI29" i="6"/>
  <c r="AI46" i="6"/>
  <c r="AI11" i="6"/>
  <c r="AI20" i="6"/>
  <c r="AI32" i="6"/>
  <c r="AI39" i="6"/>
  <c r="AI22" i="6"/>
  <c r="AI14" i="6"/>
  <c r="AI38" i="6"/>
  <c r="AI42" i="6"/>
  <c r="AI13" i="6"/>
  <c r="AI45" i="6"/>
  <c r="AI12" i="6"/>
  <c r="AI15" i="6"/>
  <c r="AI17" i="6"/>
  <c r="AI25" i="6"/>
  <c r="AI16" i="6"/>
  <c r="AI41" i="6"/>
  <c r="AI34" i="6"/>
  <c r="AI7" i="6"/>
  <c r="AI2" i="6"/>
  <c r="AI35" i="6"/>
  <c r="AI3" i="6"/>
  <c r="AI51" i="6"/>
  <c r="AI50" i="6"/>
  <c r="AI10" i="6"/>
  <c r="AI44" i="6"/>
  <c r="X2" i="1"/>
  <c r="X7" i="1"/>
  <c r="Y7" i="1" s="1"/>
  <c r="X4" i="1"/>
  <c r="Y4" i="1" s="1"/>
  <c r="X6" i="1"/>
  <c r="Y6" i="1" s="1"/>
  <c r="X3" i="1"/>
  <c r="Y3" i="1" s="1"/>
  <c r="AJ2" i="8"/>
  <c r="AJ9" i="8"/>
  <c r="AJ12" i="8"/>
  <c r="AJ10" i="8"/>
  <c r="AJ3" i="8"/>
  <c r="AJ7" i="8"/>
  <c r="Y2" i="1" l="1"/>
  <c r="W2" i="2" l="1"/>
  <c r="X2" i="2" s="1"/>
  <c r="AG10" i="2" l="1"/>
  <c r="AJ10" i="2"/>
  <c r="AK10" i="2" s="1"/>
  <c r="AG13" i="2"/>
  <c r="AJ13" i="2"/>
  <c r="AK13" i="2" s="1"/>
  <c r="AG12" i="2"/>
  <c r="AJ12" i="2"/>
  <c r="AK12" i="2" s="1"/>
  <c r="AG9" i="2"/>
  <c r="AJ9" i="2"/>
  <c r="AK9" i="2" s="1"/>
  <c r="AJ7" i="2"/>
  <c r="AK7" i="2" s="1"/>
  <c r="AG7" i="2"/>
  <c r="AJ3" i="2"/>
  <c r="AK3" i="2" s="1"/>
  <c r="AG3" i="2"/>
  <c r="AG2" i="2"/>
  <c r="AJ2" i="2"/>
  <c r="AK2" i="2" s="1"/>
  <c r="AG6" i="2"/>
  <c r="AJ6" i="2"/>
  <c r="AK6" i="2" s="1"/>
  <c r="AJ11" i="2"/>
  <c r="AK11" i="2" s="1"/>
  <c r="AL11" i="2" s="1"/>
  <c r="AG11" i="2"/>
  <c r="AG4" i="2"/>
  <c r="AJ4" i="2"/>
  <c r="AK4" i="2" s="1"/>
  <c r="AG5" i="2"/>
  <c r="AJ5" i="2"/>
  <c r="AK5" i="2" s="1"/>
  <c r="AG8" i="2"/>
  <c r="AJ8" i="2"/>
  <c r="AK8" i="2" s="1"/>
  <c r="AL2" i="2" l="1"/>
  <c r="AL4" i="2"/>
  <c r="AL6" i="2"/>
  <c r="AL8" i="2"/>
  <c r="AL12" i="2"/>
  <c r="AL3" i="2"/>
  <c r="AL9" i="2"/>
  <c r="AL13" i="2"/>
  <c r="AL5" i="2"/>
  <c r="AL7" i="2"/>
  <c r="AL10" i="2"/>
  <c r="U23" i="6"/>
  <c r="AD23" i="6" s="1"/>
  <c r="AG23" i="6" l="1"/>
  <c r="AH23" i="6" s="1"/>
  <c r="AI23" i="6" s="1"/>
</calcChain>
</file>

<file path=xl/sharedStrings.xml><?xml version="1.0" encoding="utf-8"?>
<sst xmlns="http://schemas.openxmlformats.org/spreadsheetml/2006/main" count="870" uniqueCount="269">
  <si>
    <t>KOŃ</t>
  </si>
  <si>
    <t>ZAWODNIK</t>
  </si>
  <si>
    <t>KLUB</t>
  </si>
  <si>
    <t>SUMA</t>
  </si>
  <si>
    <t>CZAS</t>
  </si>
  <si>
    <t>5A</t>
  </si>
  <si>
    <t>5B</t>
  </si>
  <si>
    <t>W /R</t>
  </si>
  <si>
    <t>CZAS 
KARNY</t>
  </si>
  <si>
    <t>CZAS 
ŁĄCZNY</t>
  </si>
  <si>
    <t>TEMPO</t>
  </si>
  <si>
    <t>DYSTANS</t>
  </si>
  <si>
    <t>NORMA</t>
  </si>
  <si>
    <t>LP</t>
  </si>
  <si>
    <t>DYSTANS 
II FAZA</t>
  </si>
  <si>
    <t>NORMA 
II FAZA</t>
  </si>
  <si>
    <t>PUNKTY 
ZA CZAS</t>
  </si>
  <si>
    <t xml:space="preserve">Blek </t>
  </si>
  <si>
    <t>Witek</t>
  </si>
  <si>
    <t>Aronia</t>
  </si>
  <si>
    <t>Lavard</t>
  </si>
  <si>
    <t>Tosia</t>
  </si>
  <si>
    <t>Cisek</t>
  </si>
  <si>
    <t>Jagoda Wesołowska</t>
  </si>
  <si>
    <t>Filip Woźniczek</t>
  </si>
  <si>
    <t>Michał Pierzyński</t>
  </si>
  <si>
    <t>Zuzanna Zagdańska</t>
  </si>
  <si>
    <t>Martyna Sadownik</t>
  </si>
  <si>
    <t>Charlie Brown</t>
  </si>
  <si>
    <t>Calvados</t>
  </si>
  <si>
    <t>Lorin B</t>
  </si>
  <si>
    <t>Nino</t>
  </si>
  <si>
    <t>Blek</t>
  </si>
  <si>
    <t>Bris</t>
  </si>
  <si>
    <t>Bond</t>
  </si>
  <si>
    <t>New Star</t>
  </si>
  <si>
    <t>Gryf</t>
  </si>
  <si>
    <t>Gejzer</t>
  </si>
  <si>
    <t>Ineza W</t>
  </si>
  <si>
    <t>Graal</t>
  </si>
  <si>
    <t>Enigma</t>
  </si>
  <si>
    <t>Dorek</t>
  </si>
  <si>
    <t>Roksana Raniś</t>
  </si>
  <si>
    <t>Michał Przybecki</t>
  </si>
  <si>
    <t>Wiktoria Lachowicz- Wołoszyn</t>
  </si>
  <si>
    <t>Julia Kondracka</t>
  </si>
  <si>
    <t>Róża Urbańska</t>
  </si>
  <si>
    <t>Julia Witek</t>
  </si>
  <si>
    <t>Kornelia Kujawowicz</t>
  </si>
  <si>
    <t>Jarosław Szymkowiak</t>
  </si>
  <si>
    <t>Natalia Strzępek</t>
  </si>
  <si>
    <t>Dominika Cybulska- Ostańska</t>
  </si>
  <si>
    <t>Natalia Abramowicz</t>
  </si>
  <si>
    <t>Aleksandra Ruda</t>
  </si>
  <si>
    <t>Hanna Sergiel</t>
  </si>
  <si>
    <t>Ines Frątczak</t>
  </si>
  <si>
    <t>Zofia Porosło</t>
  </si>
  <si>
    <t>Julia Zawiślak</t>
  </si>
  <si>
    <t>KS Cortina Kaczenice</t>
  </si>
  <si>
    <t>OJK Michałówka</t>
  </si>
  <si>
    <t xml:space="preserve">KS Centaurus </t>
  </si>
  <si>
    <t>SKJ Favorit Racula</t>
  </si>
  <si>
    <t>KJ Beauty Jumping Team</t>
  </si>
  <si>
    <t>Rancho u Johna</t>
  </si>
  <si>
    <t>UKS Fatim</t>
  </si>
  <si>
    <t>ZKS Drzonków</t>
  </si>
  <si>
    <t>BPK</t>
  </si>
  <si>
    <t xml:space="preserve">Nino </t>
  </si>
  <si>
    <t>Danzing</t>
  </si>
  <si>
    <t>Girl Diamantina</t>
  </si>
  <si>
    <t>Palmerro P</t>
  </si>
  <si>
    <t>Fallanda</t>
  </si>
  <si>
    <t>Carina Bajou F</t>
  </si>
  <si>
    <t>Lala</t>
  </si>
  <si>
    <t>Wanga</t>
  </si>
  <si>
    <t>Zenstis</t>
  </si>
  <si>
    <t>Singulord Savia</t>
  </si>
  <si>
    <t>Montano</t>
  </si>
  <si>
    <t>Upie Van Overis Z</t>
  </si>
  <si>
    <t>Komandos</t>
  </si>
  <si>
    <t>Histamina</t>
  </si>
  <si>
    <t>Calinka</t>
  </si>
  <si>
    <t>Celldorado</t>
  </si>
  <si>
    <t>Faraon</t>
  </si>
  <si>
    <t>Gold Lady</t>
  </si>
  <si>
    <t>Nadir</t>
  </si>
  <si>
    <t>Borys Kramer</t>
  </si>
  <si>
    <t>Karolina Fragstein</t>
  </si>
  <si>
    <t>Jarosław Szynkowiak</t>
  </si>
  <si>
    <t>Hubert Polowczyk</t>
  </si>
  <si>
    <t>Julia Dukat</t>
  </si>
  <si>
    <t>Diana Tomkowiak</t>
  </si>
  <si>
    <t>Sandra Hochschulz</t>
  </si>
  <si>
    <t>Oliwia Piękoś</t>
  </si>
  <si>
    <t>Joanna Wobalis</t>
  </si>
  <si>
    <t>Weronika Jęchorek</t>
  </si>
  <si>
    <t>Lena Kosicka</t>
  </si>
  <si>
    <t>Julia Luzano</t>
  </si>
  <si>
    <t>Anna Polańska</t>
  </si>
  <si>
    <t>Karolina Bartoszek</t>
  </si>
  <si>
    <t>Roksana Bezulska</t>
  </si>
  <si>
    <t>Włodzimierz Bortlisz</t>
  </si>
  <si>
    <t>Karolina Grochowiak</t>
  </si>
  <si>
    <t>Natalia Kunefał</t>
  </si>
  <si>
    <t>Anna Matuszak</t>
  </si>
  <si>
    <t>Aleksandra Leśniewska</t>
  </si>
  <si>
    <t>Laura Gaworczak</t>
  </si>
  <si>
    <t>Sokół Damasławek</t>
  </si>
  <si>
    <t>KS Centaurus</t>
  </si>
  <si>
    <t>UKS Podkowa Moryń</t>
  </si>
  <si>
    <t>KJ Osadkowski</t>
  </si>
  <si>
    <t>JKS Jaroszówka</t>
  </si>
  <si>
    <t>Levino B</t>
  </si>
  <si>
    <t>Floh</t>
  </si>
  <si>
    <t>Nicola</t>
  </si>
  <si>
    <t>Lion Fly</t>
  </si>
  <si>
    <t>Alexander</t>
  </si>
  <si>
    <t>Ogień</t>
  </si>
  <si>
    <t>Lexus</t>
  </si>
  <si>
    <t>Evarientje</t>
  </si>
  <si>
    <t>Brawur</t>
  </si>
  <si>
    <t>Afryka BH</t>
  </si>
  <si>
    <t>Maximus</t>
  </si>
  <si>
    <t>Conen Girl</t>
  </si>
  <si>
    <t>Fire Night</t>
  </si>
  <si>
    <t>Optyk</t>
  </si>
  <si>
    <t>Mary Glenn</t>
  </si>
  <si>
    <t>Dierado</t>
  </si>
  <si>
    <t>Edi</t>
  </si>
  <si>
    <t>Boreasz</t>
  </si>
  <si>
    <t>Tin Whistley</t>
  </si>
  <si>
    <t>Sambra</t>
  </si>
  <si>
    <t>Ramiro</t>
  </si>
  <si>
    <t>Sonko Tit</t>
  </si>
  <si>
    <t>Hektor</t>
  </si>
  <si>
    <t>Song</t>
  </si>
  <si>
    <t>Lucatoni</t>
  </si>
  <si>
    <t>Chalott</t>
  </si>
  <si>
    <t>Chanel Kama</t>
  </si>
  <si>
    <t>Fokus</t>
  </si>
  <si>
    <t>Santorini</t>
  </si>
  <si>
    <t>Kosma</t>
  </si>
  <si>
    <t>Scapa Flow 8</t>
  </si>
  <si>
    <t>Coco</t>
  </si>
  <si>
    <t>Ecce Lumpo</t>
  </si>
  <si>
    <t>Larconda</t>
  </si>
  <si>
    <t>Kinga Kunefał</t>
  </si>
  <si>
    <t>Piotr Kaliszuk</t>
  </si>
  <si>
    <t>Iris Schubert</t>
  </si>
  <si>
    <t>Alicja Maciejewska</t>
  </si>
  <si>
    <t>Szymon Kliszcz</t>
  </si>
  <si>
    <t>Michał Kliszcz</t>
  </si>
  <si>
    <t>Aleksandra Czekajło</t>
  </si>
  <si>
    <t>Stanisław Nowakowski</t>
  </si>
  <si>
    <t>Maja Ossowska</t>
  </si>
  <si>
    <t>Maja Milczarkiewicz</t>
  </si>
  <si>
    <t>Martyna Stępniak</t>
  </si>
  <si>
    <t>Laura Uziębło</t>
  </si>
  <si>
    <t>Monika Szymura</t>
  </si>
  <si>
    <t>Wiktoria Nowak</t>
  </si>
  <si>
    <t xml:space="preserve">Antoni Iwanow </t>
  </si>
  <si>
    <t>Kinga Stańczak- Szulc</t>
  </si>
  <si>
    <t>Katarzyna Kulpińska</t>
  </si>
  <si>
    <t>Emilia Hosa</t>
  </si>
  <si>
    <t>Oliwia Frankiewicz</t>
  </si>
  <si>
    <t>Eric Schubert</t>
  </si>
  <si>
    <t>Klaudia Płaszczewska</t>
  </si>
  <si>
    <t>Sandra Hochshulz</t>
  </si>
  <si>
    <t>Agata Derda</t>
  </si>
  <si>
    <t>Dominika Gardas</t>
  </si>
  <si>
    <t>Karolina Kuflińska</t>
  </si>
  <si>
    <t>ZKJ Przylep</t>
  </si>
  <si>
    <t>Niemcy</t>
  </si>
  <si>
    <t>Landasa Misko</t>
  </si>
  <si>
    <t>SKJ Tradycja Siedlnica</t>
  </si>
  <si>
    <t>KJ Złoty Rubin</t>
  </si>
  <si>
    <t>KJ Pobet Kurowo</t>
  </si>
  <si>
    <t>JKS Fer Więckowice</t>
  </si>
  <si>
    <t>Don Clavius</t>
  </si>
  <si>
    <t>Ecce Lampo</t>
  </si>
  <si>
    <t>Fabian</t>
  </si>
  <si>
    <t>Quintus</t>
  </si>
  <si>
    <t>Hajlatino</t>
  </si>
  <si>
    <t>Tin Whistle</t>
  </si>
  <si>
    <t xml:space="preserve">Sonko Tit </t>
  </si>
  <si>
    <t>Innocence</t>
  </si>
  <si>
    <t>Lopik's Apple</t>
  </si>
  <si>
    <t>Grande Diva</t>
  </si>
  <si>
    <t>Alegoria</t>
  </si>
  <si>
    <t>Etoile</t>
  </si>
  <si>
    <t>Kidibul V</t>
  </si>
  <si>
    <t>Coral</t>
  </si>
  <si>
    <t>Calgary</t>
  </si>
  <si>
    <t>Cora Lyngriis</t>
  </si>
  <si>
    <t>Himalaya</t>
  </si>
  <si>
    <t>Zendie</t>
  </si>
  <si>
    <t>Chiara</t>
  </si>
  <si>
    <t>Cathy Cash</t>
  </si>
  <si>
    <t>Luna</t>
  </si>
  <si>
    <t>Cassano T</t>
  </si>
  <si>
    <t>Latissimus</t>
  </si>
  <si>
    <t>Hebertino</t>
  </si>
  <si>
    <t>Sterntaler</t>
  </si>
  <si>
    <t>Silvio Son 56</t>
  </si>
  <si>
    <t>Marika</t>
  </si>
  <si>
    <t>Aktiw</t>
  </si>
  <si>
    <t>Corbinian</t>
  </si>
  <si>
    <t>Volontair 3</t>
  </si>
  <si>
    <t>Agnieszka Olszewska</t>
  </si>
  <si>
    <t>Wiesław Nowak</t>
  </si>
  <si>
    <t>Michał Knap</t>
  </si>
  <si>
    <t>Antoni Iwanow</t>
  </si>
  <si>
    <t>Erik Schubert</t>
  </si>
  <si>
    <t>Daniel Wieliczko</t>
  </si>
  <si>
    <t>Kinga Szulc- Stańczak</t>
  </si>
  <si>
    <t>Mariusz Łupkowski</t>
  </si>
  <si>
    <t>Katja Gontowiuk</t>
  </si>
  <si>
    <t>Nina Wąsik</t>
  </si>
  <si>
    <t>Jan Żurowski</t>
  </si>
  <si>
    <t>Maciej Świca</t>
  </si>
  <si>
    <t>Paulina Latus</t>
  </si>
  <si>
    <t>Katarzyna Szuń</t>
  </si>
  <si>
    <t>Sandra Stańczak</t>
  </si>
  <si>
    <t>Krzysztof Tarasek</t>
  </si>
  <si>
    <t>Wiktoria Knap</t>
  </si>
  <si>
    <t>Joanna Maczuga</t>
  </si>
  <si>
    <t>LKS Stragona</t>
  </si>
  <si>
    <t>Lansada Milsko</t>
  </si>
  <si>
    <t>KJ Czachary Pogorzelica</t>
  </si>
  <si>
    <t>Walkover</t>
  </si>
  <si>
    <t>Postman Pat</t>
  </si>
  <si>
    <t>Charmony</t>
  </si>
  <si>
    <t>Vino 26</t>
  </si>
  <si>
    <t>Eliot</t>
  </si>
  <si>
    <t>Narisha</t>
  </si>
  <si>
    <t>C Karat Carte D Or</t>
  </si>
  <si>
    <t>Lopik's Appie</t>
  </si>
  <si>
    <t>Goldika</t>
  </si>
  <si>
    <t>Chivas</t>
  </si>
  <si>
    <t>Patryk Modelewski</t>
  </si>
  <si>
    <t>Olimpia Filipowska</t>
  </si>
  <si>
    <t>Katarzyna Sebastian</t>
  </si>
  <si>
    <t>Stajnia Modelewscy</t>
  </si>
  <si>
    <t>KS Cortina</t>
  </si>
  <si>
    <t>Cassus Belli</t>
  </si>
  <si>
    <t>Szymon</t>
  </si>
  <si>
    <t>Libelius</t>
  </si>
  <si>
    <t>Baika Con Chat</t>
  </si>
  <si>
    <t>Arcadius</t>
  </si>
  <si>
    <t>Wiktoria Lachowicz-Wołoszyn</t>
  </si>
  <si>
    <t>Oskar Murawski</t>
  </si>
  <si>
    <t>Natalia Przeździęg</t>
  </si>
  <si>
    <t>Puszta</t>
  </si>
  <si>
    <t>Valando</t>
  </si>
  <si>
    <t>Maria Arczyńska</t>
  </si>
  <si>
    <t>w</t>
  </si>
  <si>
    <t>eliminacja</t>
  </si>
  <si>
    <t>r</t>
  </si>
  <si>
    <t>8A</t>
  </si>
  <si>
    <t>8B</t>
  </si>
  <si>
    <t>Diana Hanh</t>
  </si>
  <si>
    <t>Patrycja Towpik</t>
  </si>
  <si>
    <t>Alanda</t>
  </si>
  <si>
    <t>Aleksandra Jędrychowka</t>
  </si>
  <si>
    <t>Emillton</t>
  </si>
  <si>
    <t>Djana Hahn</t>
  </si>
  <si>
    <t>4A</t>
  </si>
  <si>
    <t>4B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</si>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</sst>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/>
    <xf numFmtId="0" fontId="0" fillId="4" borderId="0" xfId="0" applyFill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right"/>
    </xf>
    <xf numFmtId="0" fontId="0" fillId="4" borderId="1" xfId="0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" fontId="0" fillId="2" borderId="1" xfId="0" applyNumberFormat="1" applyFill="1" applyBorder="1"/>
    <xf numFmtId="1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NumberForma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 hidden="1"/>
    </xf>
    <xf numFmtId="0" fontId="2" fillId="5" borderId="5" xfId="0" applyFont="1" applyFill="1" applyBorder="1" applyAlignment="1" applyProtection="1">
      <alignment horizontal="center" vertical="center"/>
      <protection locked="0" hidden="1"/>
    </xf>
    <xf numFmtId="0" fontId="2" fillId="5" borderId="6" xfId="0" applyFont="1" applyFill="1" applyBorder="1" applyAlignment="1" applyProtection="1">
      <alignment horizontal="center" vertical="center"/>
      <protection locked="0" hidden="1"/>
    </xf>
    <xf numFmtId="0" fontId="2" fillId="5" borderId="7" xfId="0" applyFont="1" applyFill="1" applyBorder="1" applyAlignment="1" applyProtection="1">
      <alignment horizontal="center" vertical="center"/>
      <protection locked="0" hidden="1"/>
    </xf>
    <xf numFmtId="0" fontId="2" fillId="5" borderId="8" xfId="0" applyFont="1" applyFill="1" applyBorder="1" applyAlignment="1" applyProtection="1">
      <alignment horizontal="center" vertical="center"/>
      <protection locked="0" hidden="1"/>
    </xf>
    <xf numFmtId="0" fontId="2" fillId="5" borderId="5" xfId="0" applyFont="1" applyFill="1" applyBorder="1" applyAlignment="1" applyProtection="1">
      <alignment horizontal="center" vertical="center" wrapText="1"/>
      <protection locked="0" hidden="1"/>
    </xf>
    <xf numFmtId="0" fontId="2" fillId="5" borderId="9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3" xfId="0" applyBorder="1" applyProtection="1">
      <protection locked="0" hidden="1"/>
    </xf>
    <xf numFmtId="0" fontId="3" fillId="0" borderId="1" xfId="1" applyBorder="1" applyProtection="1">
      <protection locked="0" hidden="1"/>
    </xf>
    <xf numFmtId="0" fontId="0" fillId="6" borderId="3" xfId="0" applyFill="1" applyBorder="1" applyProtection="1">
      <protection locked="0" hidden="1"/>
    </xf>
    <xf numFmtId="1" fontId="0" fillId="0" borderId="3" xfId="0" applyNumberFormat="1" applyBorder="1" applyProtection="1">
      <protection locked="0" hidden="1"/>
    </xf>
    <xf numFmtId="2" fontId="0" fillId="2" borderId="3" xfId="0" applyNumberFormat="1" applyFill="1" applyBorder="1" applyProtection="1">
      <protection locked="0" hidden="1"/>
    </xf>
    <xf numFmtId="2" fontId="0" fillId="0" borderId="3" xfId="0" applyNumberFormat="1" applyBorder="1" applyProtection="1">
      <protection locked="0" hidden="1"/>
    </xf>
    <xf numFmtId="0" fontId="0" fillId="0" borderId="1" xfId="0" applyBorder="1" applyProtection="1">
      <protection locked="0" hidden="1"/>
    </xf>
    <xf numFmtId="0" fontId="1" fillId="0" borderId="1" xfId="1" applyFont="1" applyBorder="1" applyProtection="1">
      <protection locked="0" hidden="1"/>
    </xf>
    <xf numFmtId="0" fontId="0" fillId="6" borderId="1" xfId="0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2" fontId="0" fillId="0" borderId="0" xfId="0" applyNumberFormat="1" applyProtection="1">
      <protection locked="0" hidden="1"/>
    </xf>
    <xf numFmtId="1" fontId="0" fillId="0" borderId="0" xfId="0" applyNumberFormat="1" applyProtection="1">
      <protection locked="0" hidden="1"/>
    </xf>
    <xf numFmtId="2" fontId="0" fillId="2" borderId="1" xfId="0" applyNumberFormat="1" applyFill="1" applyBorder="1" applyProtection="1">
      <protection locked="0" hidden="1"/>
    </xf>
    <xf numFmtId="0" fontId="3" fillId="0" borderId="1" xfId="1" applyFill="1" applyBorder="1" applyProtection="1">
      <protection locked="0" hidden="1"/>
    </xf>
    <xf numFmtId="164" fontId="0" fillId="2" borderId="1" xfId="0" applyNumberFormat="1" applyFill="1" applyBorder="1" applyProtection="1">
      <protection locked="0" hidden="1"/>
    </xf>
    <xf numFmtId="0" fontId="0" fillId="4" borderId="0" xfId="0" applyFill="1" applyProtection="1">
      <protection locked="0" hidden="1"/>
    </xf>
    <xf numFmtId="0" fontId="0" fillId="4" borderId="1" xfId="0" applyFill="1" applyBorder="1" applyProtection="1">
      <protection locked="0" hidden="1"/>
    </xf>
    <xf numFmtId="0" fontId="0" fillId="4" borderId="3" xfId="0" applyFill="1" applyBorder="1" applyProtection="1">
      <protection locked="0" hidden="1"/>
    </xf>
    <xf numFmtId="1" fontId="0" fillId="4" borderId="3" xfId="0" applyNumberFormat="1" applyFill="1" applyBorder="1" applyProtection="1">
      <protection locked="0" hidden="1"/>
    </xf>
    <xf numFmtId="2" fontId="0" fillId="7" borderId="3" xfId="0" applyNumberFormat="1" applyFill="1" applyBorder="1" applyProtection="1">
      <protection locked="0" hidden="1"/>
    </xf>
    <xf numFmtId="2" fontId="0" fillId="4" borderId="3" xfId="0" applyNumberFormat="1" applyFill="1" applyBorder="1" applyProtection="1">
      <protection locked="0" hidden="1"/>
    </xf>
    <xf numFmtId="0" fontId="3" fillId="3" borderId="1" xfId="1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3" borderId="3" xfId="0" applyFill="1" applyBorder="1" applyProtection="1">
      <protection locked="0" hidden="1"/>
    </xf>
    <xf numFmtId="1" fontId="0" fillId="3" borderId="3" xfId="0" applyNumberFormat="1" applyFill="1" applyBorder="1" applyProtection="1">
      <protection locked="0" hidden="1"/>
    </xf>
    <xf numFmtId="2" fontId="0" fillId="3" borderId="3" xfId="0" applyNumberFormat="1" applyFill="1" applyBorder="1" applyProtection="1">
      <protection locked="0" hidden="1"/>
    </xf>
    <xf numFmtId="0" fontId="3" fillId="4" borderId="1" xfId="1" applyFill="1" applyBorder="1" applyProtection="1">
      <protection locked="0" hidden="1"/>
    </xf>
    <xf numFmtId="0" fontId="1" fillId="4" borderId="1" xfId="1" applyFont="1" applyFill="1" applyBorder="1" applyProtection="1">
      <protection locked="0" hidden="1"/>
    </xf>
    <xf numFmtId="0" fontId="1" fillId="3" borderId="1" xfId="1" applyFont="1" applyFill="1" applyBorder="1" applyProtection="1"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center" vertical="center"/>
      <protection locked="0" hidden="1"/>
    </xf>
    <xf numFmtId="0" fontId="2" fillId="0" borderId="17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 applyProtection="1">
      <alignment horizontal="center" vertical="center" wrapText="1"/>
      <protection locked="0" hidden="1"/>
    </xf>
    <xf numFmtId="0" fontId="2" fillId="2" borderId="15" xfId="0" applyFont="1" applyFill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1" fontId="0" fillId="0" borderId="1" xfId="0" applyNumberFormat="1" applyBorder="1" applyProtection="1">
      <protection locked="0" hidden="1"/>
    </xf>
    <xf numFmtId="2" fontId="0" fillId="0" borderId="1" xfId="0" applyNumberFormat="1" applyBorder="1" applyProtection="1">
      <protection locked="0" hidden="1"/>
    </xf>
    <xf numFmtId="0" fontId="0" fillId="0" borderId="1" xfId="0" applyNumberFormat="1" applyBorder="1" applyAlignment="1" applyProtection="1">
      <alignment horizontal="right"/>
      <protection locked="0" hidden="1"/>
    </xf>
    <xf numFmtId="1" fontId="0" fillId="4" borderId="1" xfId="0" applyNumberFormat="1" applyFill="1" applyBorder="1" applyProtection="1">
      <protection locked="0" hidden="1"/>
    </xf>
    <xf numFmtId="0" fontId="1" fillId="0" borderId="1" xfId="1" applyFont="1" applyFill="1" applyBorder="1" applyProtection="1">
      <protection locked="0" hidden="1"/>
    </xf>
    <xf numFmtId="2" fontId="0" fillId="0" borderId="1" xfId="0" applyNumberFormat="1" applyBorder="1" applyAlignment="1" applyProtection="1">
      <alignment horizontal="right"/>
      <protection locked="0" hidden="1"/>
    </xf>
    <xf numFmtId="0" fontId="3" fillId="0" borderId="2" xfId="1" applyFill="1" applyBorder="1" applyProtection="1">
      <protection locked="0" hidden="1"/>
    </xf>
    <xf numFmtId="0" fontId="0" fillId="2" borderId="3" xfId="0" applyFill="1" applyBorder="1" applyProtection="1">
      <protection locked="0" hidden="1"/>
    </xf>
    <xf numFmtId="0" fontId="3" fillId="0" borderId="2" xfId="1" applyBorder="1" applyProtection="1"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1" fontId="0" fillId="2" borderId="1" xfId="0" applyNumberFormat="1" applyFill="1" applyBorder="1" applyProtection="1">
      <protection locked="0" hidden="1"/>
    </xf>
    <xf numFmtId="2" fontId="0" fillId="4" borderId="1" xfId="0" applyNumberFormat="1" applyFill="1" applyBorder="1" applyProtection="1">
      <protection locked="0" hidden="1"/>
    </xf>
    <xf numFmtId="0" fontId="0" fillId="4" borderId="1" xfId="0" applyNumberFormat="1" applyFill="1" applyBorder="1" applyAlignment="1" applyProtection="1">
      <alignment horizontal="right"/>
      <protection locked="0" hidden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workbookViewId="0">
      <selection activeCell="T2" sqref="T2"/>
    </sheetView>
  </sheetViews>
  <sheetFormatPr defaultRowHeight="15"/>
  <cols>
    <col min="1" max="1" width="3.42578125" style="37" bestFit="1" customWidth="1"/>
    <col min="2" max="2" width="9.140625" style="37"/>
    <col min="3" max="3" width="20.5703125" style="37" bestFit="1" customWidth="1"/>
    <col min="4" max="4" width="25.28515625" style="37" bestFit="1" customWidth="1"/>
    <col min="5" max="6" width="2.140625" style="37" bestFit="1" customWidth="1"/>
    <col min="7" max="7" width="2" style="37" bestFit="1" customWidth="1"/>
    <col min="8" max="8" width="2.140625" style="37" bestFit="1" customWidth="1"/>
    <col min="9" max="9" width="3.42578125" style="37" bestFit="1" customWidth="1"/>
    <col min="10" max="10" width="3.28515625" style="37" bestFit="1" customWidth="1"/>
    <col min="11" max="13" width="2.140625" style="37" bestFit="1" customWidth="1"/>
    <col min="14" max="14" width="3" style="37" bestFit="1" customWidth="1"/>
    <col min="15" max="16" width="3.28515625" style="37" bestFit="1" customWidth="1"/>
    <col min="17" max="19" width="2.7109375" style="37" customWidth="1"/>
    <col min="20" max="20" width="6.7109375" style="37" bestFit="1" customWidth="1"/>
    <col min="21" max="21" width="7.42578125" style="37" bestFit="1" customWidth="1"/>
    <col min="22" max="22" width="10.140625" style="37" bestFit="1" customWidth="1"/>
    <col min="23" max="23" width="9.140625" style="37"/>
    <col min="24" max="24" width="8.5703125" style="37" bestFit="1" customWidth="1"/>
    <col min="25" max="25" width="10.140625" style="37" bestFit="1" customWidth="1"/>
    <col min="26" max="16384" width="9.140625" style="37"/>
  </cols>
  <sheetData>
    <row r="1" spans="1:29" ht="45.75" customHeight="1" thickBot="1">
      <c r="A1" s="30" t="s">
        <v>13</v>
      </c>
      <c r="B1" s="30" t="s">
        <v>0</v>
      </c>
      <c r="C1" s="31" t="s">
        <v>1</v>
      </c>
      <c r="D1" s="31" t="s">
        <v>2</v>
      </c>
      <c r="E1" s="31">
        <v>1</v>
      </c>
      <c r="F1" s="31">
        <v>2</v>
      </c>
      <c r="G1" s="31">
        <v>3</v>
      </c>
      <c r="H1" s="31">
        <v>4</v>
      </c>
      <c r="I1" s="31" t="s">
        <v>5</v>
      </c>
      <c r="J1" s="31" t="s">
        <v>6</v>
      </c>
      <c r="K1" s="31">
        <v>6</v>
      </c>
      <c r="L1" s="31">
        <v>7</v>
      </c>
      <c r="M1" s="31">
        <v>8</v>
      </c>
      <c r="N1" s="31">
        <v>9</v>
      </c>
      <c r="O1" s="31">
        <v>10</v>
      </c>
      <c r="P1" s="31">
        <v>11</v>
      </c>
      <c r="Q1" s="32" t="s">
        <v>7</v>
      </c>
      <c r="R1" s="33"/>
      <c r="S1" s="34"/>
      <c r="T1" s="31" t="s">
        <v>3</v>
      </c>
      <c r="U1" s="35" t="s">
        <v>8</v>
      </c>
      <c r="V1" s="31" t="s">
        <v>4</v>
      </c>
      <c r="W1" s="35" t="s">
        <v>9</v>
      </c>
      <c r="X1" s="35" t="s">
        <v>16</v>
      </c>
      <c r="Y1" s="36" t="s">
        <v>3</v>
      </c>
      <c r="AA1" s="38" t="s">
        <v>10</v>
      </c>
      <c r="AB1" s="38" t="s">
        <v>11</v>
      </c>
      <c r="AC1" s="38" t="s">
        <v>12</v>
      </c>
    </row>
    <row r="2" spans="1:29">
      <c r="A2" s="39">
        <v>1</v>
      </c>
      <c r="B2" s="40" t="s">
        <v>17</v>
      </c>
      <c r="C2" s="40" t="s">
        <v>23</v>
      </c>
      <c r="D2" s="40" t="s">
        <v>62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1"/>
      <c r="R2" s="41"/>
      <c r="S2" s="41"/>
      <c r="T2" s="39">
        <f t="shared" ref="T2:T7" si="0">SUM(E2:P2)</f>
        <v>0</v>
      </c>
      <c r="U2" s="42">
        <f t="shared" ref="U2:U7" si="1">SUM((IF(Q2="r",6,0)),IF(R2="r",6,0))</f>
        <v>0</v>
      </c>
      <c r="V2" s="43"/>
      <c r="W2" s="44">
        <f t="shared" ref="W2:W7" si="2">SUM(U2:V2)</f>
        <v>0</v>
      </c>
      <c r="X2" s="42" t="str">
        <f t="shared" ref="X2:X7" si="3">IF(W2&gt;$AC$2,CEILING((W2-$AC$2)*0.25,1),"")</f>
        <v/>
      </c>
      <c r="Y2" s="42">
        <f t="shared" ref="Y2:Y7" si="4">IF(V2="eliminacja","eliminacja",SUM(T2,X2))</f>
        <v>0</v>
      </c>
      <c r="AA2" s="38">
        <v>375</v>
      </c>
      <c r="AB2" s="38">
        <v>450</v>
      </c>
      <c r="AC2" s="38">
        <f>CEILING((60/$AA$2)*$AB$2,1)</f>
        <v>72</v>
      </c>
    </row>
    <row r="3" spans="1:29">
      <c r="A3" s="45">
        <v>2</v>
      </c>
      <c r="B3" s="40" t="s">
        <v>18</v>
      </c>
      <c r="C3" s="46" t="s">
        <v>254</v>
      </c>
      <c r="D3" s="40" t="s">
        <v>62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7"/>
      <c r="R3" s="47"/>
      <c r="S3" s="47"/>
      <c r="T3" s="39">
        <f t="shared" si="0"/>
        <v>0</v>
      </c>
      <c r="U3" s="42">
        <f t="shared" si="1"/>
        <v>0</v>
      </c>
      <c r="V3" s="48"/>
      <c r="W3" s="44">
        <f t="shared" si="2"/>
        <v>0</v>
      </c>
      <c r="X3" s="42" t="str">
        <f t="shared" si="3"/>
        <v/>
      </c>
      <c r="Y3" s="42">
        <f t="shared" si="4"/>
        <v>0</v>
      </c>
    </row>
    <row r="4" spans="1:29">
      <c r="A4" s="45">
        <v>3</v>
      </c>
      <c r="B4" s="40" t="s">
        <v>19</v>
      </c>
      <c r="C4" s="40" t="s">
        <v>24</v>
      </c>
      <c r="D4" s="40" t="s">
        <v>62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7"/>
      <c r="R4" s="47"/>
      <c r="S4" s="47"/>
      <c r="T4" s="39">
        <f t="shared" si="0"/>
        <v>0</v>
      </c>
      <c r="U4" s="42">
        <f t="shared" si="1"/>
        <v>0</v>
      </c>
      <c r="V4" s="48"/>
      <c r="W4" s="44">
        <f t="shared" si="2"/>
        <v>0</v>
      </c>
      <c r="X4" s="42" t="str">
        <f t="shared" si="3"/>
        <v/>
      </c>
      <c r="Y4" s="42">
        <f t="shared" si="4"/>
        <v>0</v>
      </c>
    </row>
    <row r="5" spans="1:29">
      <c r="A5" s="45">
        <v>4</v>
      </c>
      <c r="B5" s="40" t="s">
        <v>20</v>
      </c>
      <c r="C5" s="40" t="s">
        <v>25</v>
      </c>
      <c r="D5" s="40" t="s">
        <v>62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7"/>
      <c r="R5" s="47"/>
      <c r="S5" s="47"/>
      <c r="T5" s="39">
        <f t="shared" si="0"/>
        <v>0</v>
      </c>
      <c r="U5" s="42">
        <f t="shared" si="1"/>
        <v>0</v>
      </c>
      <c r="V5" s="48"/>
      <c r="W5" s="44">
        <f t="shared" si="2"/>
        <v>0</v>
      </c>
      <c r="X5" s="42" t="str">
        <f t="shared" si="3"/>
        <v/>
      </c>
      <c r="Y5" s="42">
        <f t="shared" si="4"/>
        <v>0</v>
      </c>
    </row>
    <row r="6" spans="1:29">
      <c r="A6" s="45">
        <v>5</v>
      </c>
      <c r="B6" s="40" t="s">
        <v>21</v>
      </c>
      <c r="C6" s="40" t="s">
        <v>26</v>
      </c>
      <c r="D6" s="40" t="s">
        <v>58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7"/>
      <c r="R6" s="47"/>
      <c r="S6" s="47"/>
      <c r="T6" s="39">
        <f t="shared" si="0"/>
        <v>0</v>
      </c>
      <c r="U6" s="42">
        <f t="shared" si="1"/>
        <v>0</v>
      </c>
      <c r="V6" s="48"/>
      <c r="W6" s="44">
        <f t="shared" si="2"/>
        <v>0</v>
      </c>
      <c r="X6" s="42" t="str">
        <f t="shared" si="3"/>
        <v/>
      </c>
      <c r="Y6" s="42">
        <f t="shared" si="4"/>
        <v>0</v>
      </c>
    </row>
    <row r="7" spans="1:29">
      <c r="A7" s="45">
        <v>6</v>
      </c>
      <c r="B7" s="40" t="s">
        <v>22</v>
      </c>
      <c r="C7" s="40" t="s">
        <v>27</v>
      </c>
      <c r="D7" s="40" t="s">
        <v>58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7"/>
      <c r="R7" s="47"/>
      <c r="S7" s="47"/>
      <c r="T7" s="39">
        <f t="shared" si="0"/>
        <v>0</v>
      </c>
      <c r="U7" s="42">
        <f t="shared" si="1"/>
        <v>0</v>
      </c>
      <c r="V7" s="48"/>
      <c r="W7" s="44">
        <f t="shared" si="2"/>
        <v>0</v>
      </c>
      <c r="X7" s="42" t="str">
        <f t="shared" si="3"/>
        <v/>
      </c>
      <c r="Y7" s="42">
        <f t="shared" si="4"/>
        <v>0</v>
      </c>
    </row>
    <row r="9" spans="1:29">
      <c r="E9" s="49"/>
    </row>
    <row r="10" spans="1:29">
      <c r="E10" s="49"/>
      <c r="F10" s="50"/>
      <c r="L10" s="49"/>
    </row>
    <row r="11" spans="1:29">
      <c r="E11" s="49"/>
      <c r="F11" s="50"/>
      <c r="I11" s="50"/>
      <c r="J11" s="50"/>
      <c r="K11" s="50"/>
      <c r="L11" s="50"/>
      <c r="M11" s="50"/>
      <c r="N11" s="50"/>
    </row>
    <row r="12" spans="1:29">
      <c r="E12" s="49"/>
      <c r="F12" s="50"/>
      <c r="L12" s="49"/>
    </row>
    <row r="13" spans="1:29">
      <c r="F13" s="50"/>
    </row>
    <row r="14" spans="1:29">
      <c r="F14" s="50"/>
    </row>
    <row r="15" spans="1:29">
      <c r="L15" s="49"/>
    </row>
    <row r="16" spans="1:29">
      <c r="L16" s="49"/>
    </row>
    <row r="17" spans="12:12">
      <c r="L17" s="49"/>
    </row>
    <row r="18" spans="12:12">
      <c r="L18" s="49"/>
    </row>
    <row r="19" spans="12:12">
      <c r="L19" s="49"/>
    </row>
    <row r="20" spans="12:12">
      <c r="L20" s="49"/>
    </row>
    <row r="21" spans="12:12">
      <c r="L21" s="49"/>
    </row>
    <row r="22" spans="12:12">
      <c r="L22" s="49"/>
    </row>
    <row r="23" spans="12:12">
      <c r="L23" s="49"/>
    </row>
    <row r="24" spans="12:12">
      <c r="L24" s="49"/>
    </row>
    <row r="25" spans="12:12">
      <c r="L25" s="49"/>
    </row>
  </sheetData>
  <sheetProtection password="8907" sheet="1" objects="1" scenarios="1"/>
  <mergeCells count="1">
    <mergeCell ref="Q1:S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Normal="100" workbookViewId="0">
      <selection activeCell="N2" sqref="N2"/>
    </sheetView>
  </sheetViews>
  <sheetFormatPr defaultRowHeight="15"/>
  <cols>
    <col min="1" max="1" width="4" style="37" bestFit="1" customWidth="1"/>
    <col min="2" max="2" width="15.28515625" style="37" bestFit="1" customWidth="1"/>
    <col min="3" max="3" width="31.7109375" style="37" bestFit="1" customWidth="1"/>
    <col min="4" max="4" width="26.7109375" style="37" bestFit="1" customWidth="1"/>
    <col min="5" max="9" width="2.7109375" style="37" bestFit="1" customWidth="1"/>
    <col min="10" max="10" width="4" style="37" bestFit="1" customWidth="1"/>
    <col min="11" max="13" width="3" style="37" customWidth="1"/>
    <col min="14" max="15" width="9.140625" style="37"/>
    <col min="16" max="16" width="10.42578125" style="37" bestFit="1" customWidth="1"/>
    <col min="17" max="18" width="9.140625" style="37"/>
    <col min="19" max="19" width="10.42578125" style="37" bestFit="1" customWidth="1"/>
    <col min="20" max="16384" width="9.140625" style="37"/>
  </cols>
  <sheetData>
    <row r="1" spans="1:23" ht="30.75" thickBot="1">
      <c r="A1" s="30" t="s">
        <v>13</v>
      </c>
      <c r="B1" s="30" t="s">
        <v>0</v>
      </c>
      <c r="C1" s="31" t="s">
        <v>1</v>
      </c>
      <c r="D1" s="31" t="s">
        <v>2</v>
      </c>
      <c r="E1" s="31">
        <v>1</v>
      </c>
      <c r="F1" s="31">
        <v>2</v>
      </c>
      <c r="G1" s="31">
        <v>3</v>
      </c>
      <c r="H1" s="31">
        <v>4</v>
      </c>
      <c r="I1" s="31">
        <v>5</v>
      </c>
      <c r="J1" s="31">
        <v>6</v>
      </c>
      <c r="K1" s="32" t="s">
        <v>7</v>
      </c>
      <c r="L1" s="33"/>
      <c r="M1" s="34"/>
      <c r="N1" s="31" t="s">
        <v>3</v>
      </c>
      <c r="O1" s="35" t="s">
        <v>8</v>
      </c>
      <c r="P1" s="31" t="s">
        <v>4</v>
      </c>
      <c r="Q1" s="35" t="s">
        <v>9</v>
      </c>
      <c r="R1" s="35" t="s">
        <v>16</v>
      </c>
      <c r="S1" s="36" t="s">
        <v>3</v>
      </c>
      <c r="U1" s="38" t="s">
        <v>10</v>
      </c>
      <c r="V1" s="38" t="s">
        <v>11</v>
      </c>
      <c r="W1" s="38" t="s">
        <v>12</v>
      </c>
    </row>
    <row r="2" spans="1:23">
      <c r="A2" s="39">
        <v>1</v>
      </c>
      <c r="B2" s="40" t="s">
        <v>28</v>
      </c>
      <c r="C2" s="40" t="s">
        <v>42</v>
      </c>
      <c r="D2" s="40" t="s">
        <v>58</v>
      </c>
      <c r="E2" s="39"/>
      <c r="F2" s="39"/>
      <c r="G2" s="39"/>
      <c r="H2" s="39"/>
      <c r="I2" s="39"/>
      <c r="J2" s="39"/>
      <c r="K2" s="41"/>
      <c r="L2" s="41"/>
      <c r="M2" s="41"/>
      <c r="N2" s="39">
        <f t="shared" ref="N2:N22" si="0">SUM(E2:J2)</f>
        <v>0</v>
      </c>
      <c r="O2" s="42">
        <f t="shared" ref="O2:O22" si="1">SUM((IF(K2="r",6,0)),IF(L2="r",6,0))</f>
        <v>0</v>
      </c>
      <c r="P2" s="43">
        <v>45.63</v>
      </c>
      <c r="Q2" s="44">
        <f t="shared" ref="Q2:Q22" si="2">SUM(O2:P2)</f>
        <v>45.63</v>
      </c>
      <c r="R2" s="42" t="str">
        <f t="shared" ref="R2:R22" si="3">IF(Q2&gt;$W$2,CEILING((Q2-$W$2)*0.25,1),"")</f>
        <v/>
      </c>
      <c r="S2" s="42">
        <f t="shared" ref="S2:S22" si="4">IF(P2="eliminacja","eliminacja",SUM(N2,R2))</f>
        <v>0</v>
      </c>
      <c r="U2" s="38">
        <v>350</v>
      </c>
      <c r="V2" s="38">
        <v>265</v>
      </c>
      <c r="W2" s="38">
        <f>CEILING((60/$U$2)*$V$2,1)</f>
        <v>46</v>
      </c>
    </row>
    <row r="3" spans="1:23">
      <c r="A3" s="45">
        <v>2</v>
      </c>
      <c r="B3" s="40" t="s">
        <v>29</v>
      </c>
      <c r="C3" s="40" t="s">
        <v>43</v>
      </c>
      <c r="D3" s="40" t="s">
        <v>59</v>
      </c>
      <c r="E3" s="45"/>
      <c r="F3" s="45"/>
      <c r="G3" s="45"/>
      <c r="H3" s="45"/>
      <c r="I3" s="45"/>
      <c r="J3" s="45"/>
      <c r="K3" s="47"/>
      <c r="L3" s="47"/>
      <c r="M3" s="47"/>
      <c r="N3" s="39">
        <f t="shared" si="0"/>
        <v>0</v>
      </c>
      <c r="O3" s="42">
        <f t="shared" si="1"/>
        <v>0</v>
      </c>
      <c r="P3" s="51">
        <v>46</v>
      </c>
      <c r="Q3" s="44">
        <f t="shared" si="2"/>
        <v>46</v>
      </c>
      <c r="R3" s="42" t="str">
        <f t="shared" si="3"/>
        <v/>
      </c>
      <c r="S3" s="42">
        <f t="shared" si="4"/>
        <v>0</v>
      </c>
    </row>
    <row r="4" spans="1:23">
      <c r="A4" s="39">
        <v>3</v>
      </c>
      <c r="B4" s="52" t="s">
        <v>28</v>
      </c>
      <c r="C4" s="40" t="s">
        <v>42</v>
      </c>
      <c r="D4" s="40" t="s">
        <v>58</v>
      </c>
      <c r="E4" s="45"/>
      <c r="F4" s="45"/>
      <c r="G4" s="45"/>
      <c r="H4" s="45"/>
      <c r="I4" s="45"/>
      <c r="J4" s="45"/>
      <c r="K4" s="47"/>
      <c r="L4" s="47"/>
      <c r="M4" s="47"/>
      <c r="N4" s="39">
        <f t="shared" si="0"/>
        <v>0</v>
      </c>
      <c r="O4" s="42">
        <f t="shared" si="1"/>
        <v>0</v>
      </c>
      <c r="P4" s="48">
        <v>44.22</v>
      </c>
      <c r="Q4" s="44">
        <f t="shared" si="2"/>
        <v>44.22</v>
      </c>
      <c r="R4" s="42" t="str">
        <f t="shared" si="3"/>
        <v/>
      </c>
      <c r="S4" s="42">
        <f t="shared" si="4"/>
        <v>0</v>
      </c>
    </row>
    <row r="5" spans="1:23">
      <c r="A5" s="45">
        <v>4</v>
      </c>
      <c r="B5" s="40" t="s">
        <v>31</v>
      </c>
      <c r="C5" s="40" t="s">
        <v>45</v>
      </c>
      <c r="D5" s="40" t="s">
        <v>61</v>
      </c>
      <c r="E5" s="45"/>
      <c r="F5" s="45"/>
      <c r="G5" s="45"/>
      <c r="H5" s="45"/>
      <c r="I5" s="45"/>
      <c r="J5" s="45"/>
      <c r="K5" s="47"/>
      <c r="L5" s="47"/>
      <c r="M5" s="47"/>
      <c r="N5" s="39">
        <f t="shared" si="0"/>
        <v>0</v>
      </c>
      <c r="O5" s="42">
        <f t="shared" si="1"/>
        <v>0</v>
      </c>
      <c r="P5" s="48">
        <v>39.590000000000003</v>
      </c>
      <c r="Q5" s="44">
        <f t="shared" si="2"/>
        <v>39.590000000000003</v>
      </c>
      <c r="R5" s="42" t="str">
        <f t="shared" si="3"/>
        <v/>
      </c>
      <c r="S5" s="42">
        <f t="shared" si="4"/>
        <v>0</v>
      </c>
    </row>
    <row r="6" spans="1:23">
      <c r="A6" s="39">
        <v>5</v>
      </c>
      <c r="B6" s="40" t="s">
        <v>33</v>
      </c>
      <c r="C6" s="40" t="s">
        <v>48</v>
      </c>
      <c r="D6" s="40" t="s">
        <v>63</v>
      </c>
      <c r="E6" s="45"/>
      <c r="F6" s="45"/>
      <c r="G6" s="45"/>
      <c r="H6" s="45"/>
      <c r="I6" s="45"/>
      <c r="J6" s="45"/>
      <c r="K6" s="47"/>
      <c r="L6" s="47"/>
      <c r="M6" s="47"/>
      <c r="N6" s="39">
        <f t="shared" si="0"/>
        <v>0</v>
      </c>
      <c r="O6" s="42">
        <f t="shared" si="1"/>
        <v>0</v>
      </c>
      <c r="P6" s="51">
        <v>45.9</v>
      </c>
      <c r="Q6" s="44">
        <f t="shared" si="2"/>
        <v>45.9</v>
      </c>
      <c r="R6" s="42" t="str">
        <f t="shared" si="3"/>
        <v/>
      </c>
      <c r="S6" s="42">
        <f t="shared" si="4"/>
        <v>0</v>
      </c>
    </row>
    <row r="7" spans="1:23">
      <c r="A7" s="45">
        <v>6</v>
      </c>
      <c r="B7" s="40" t="s">
        <v>34</v>
      </c>
      <c r="C7" s="40" t="s">
        <v>49</v>
      </c>
      <c r="D7" s="40" t="s">
        <v>63</v>
      </c>
      <c r="E7" s="45"/>
      <c r="F7" s="45"/>
      <c r="G7" s="45"/>
      <c r="H7" s="45"/>
      <c r="I7" s="45"/>
      <c r="J7" s="45"/>
      <c r="K7" s="47"/>
      <c r="L7" s="47"/>
      <c r="M7" s="47"/>
      <c r="N7" s="39">
        <f t="shared" si="0"/>
        <v>0</v>
      </c>
      <c r="O7" s="42">
        <f t="shared" si="1"/>
        <v>0</v>
      </c>
      <c r="P7" s="48">
        <v>34.53</v>
      </c>
      <c r="Q7" s="44">
        <f t="shared" si="2"/>
        <v>34.53</v>
      </c>
      <c r="R7" s="42" t="str">
        <f t="shared" si="3"/>
        <v/>
      </c>
      <c r="S7" s="42">
        <f t="shared" si="4"/>
        <v>0</v>
      </c>
    </row>
    <row r="8" spans="1:23">
      <c r="A8" s="39">
        <v>7</v>
      </c>
      <c r="B8" s="40" t="s">
        <v>35</v>
      </c>
      <c r="C8" s="40" t="s">
        <v>50</v>
      </c>
      <c r="D8" s="40" t="s">
        <v>60</v>
      </c>
      <c r="E8" s="45"/>
      <c r="F8" s="45"/>
      <c r="G8" s="45"/>
      <c r="H8" s="45"/>
      <c r="I8" s="45"/>
      <c r="J8" s="45"/>
      <c r="K8" s="47"/>
      <c r="L8" s="47"/>
      <c r="M8" s="47"/>
      <c r="N8" s="39">
        <f t="shared" si="0"/>
        <v>0</v>
      </c>
      <c r="O8" s="42">
        <f t="shared" si="1"/>
        <v>0</v>
      </c>
      <c r="P8" s="48">
        <v>42.44</v>
      </c>
      <c r="Q8" s="44">
        <f t="shared" si="2"/>
        <v>42.44</v>
      </c>
      <c r="R8" s="42" t="str">
        <f t="shared" si="3"/>
        <v/>
      </c>
      <c r="S8" s="42">
        <f t="shared" si="4"/>
        <v>0</v>
      </c>
    </row>
    <row r="9" spans="1:23">
      <c r="A9" s="45">
        <v>8</v>
      </c>
      <c r="B9" s="52" t="s">
        <v>36</v>
      </c>
      <c r="C9" s="52" t="s">
        <v>52</v>
      </c>
      <c r="D9" s="52" t="s">
        <v>64</v>
      </c>
      <c r="E9" s="45"/>
      <c r="F9" s="45"/>
      <c r="G9" s="45"/>
      <c r="H9" s="45"/>
      <c r="I9" s="45"/>
      <c r="J9" s="45"/>
      <c r="K9" s="47"/>
      <c r="L9" s="47"/>
      <c r="M9" s="47"/>
      <c r="N9" s="39">
        <f t="shared" si="0"/>
        <v>0</v>
      </c>
      <c r="O9" s="42">
        <f t="shared" si="1"/>
        <v>0</v>
      </c>
      <c r="P9" s="53">
        <v>45</v>
      </c>
      <c r="Q9" s="44">
        <f t="shared" si="2"/>
        <v>45</v>
      </c>
      <c r="R9" s="42" t="str">
        <f t="shared" si="3"/>
        <v/>
      </c>
      <c r="S9" s="42">
        <f t="shared" si="4"/>
        <v>0</v>
      </c>
      <c r="T9" s="54"/>
      <c r="U9" s="54"/>
      <c r="V9" s="54"/>
      <c r="W9" s="54"/>
    </row>
    <row r="10" spans="1:23">
      <c r="A10" s="39">
        <v>9</v>
      </c>
      <c r="B10" s="40" t="s">
        <v>36</v>
      </c>
      <c r="C10" s="40" t="s">
        <v>52</v>
      </c>
      <c r="D10" s="40" t="s">
        <v>64</v>
      </c>
      <c r="E10" s="45"/>
      <c r="F10" s="45"/>
      <c r="G10" s="45"/>
      <c r="H10" s="45"/>
      <c r="I10" s="45"/>
      <c r="J10" s="45"/>
      <c r="K10" s="47"/>
      <c r="L10" s="47"/>
      <c r="M10" s="47"/>
      <c r="N10" s="39">
        <f t="shared" si="0"/>
        <v>0</v>
      </c>
      <c r="O10" s="42">
        <f t="shared" si="1"/>
        <v>0</v>
      </c>
      <c r="P10" s="48">
        <v>37.47</v>
      </c>
      <c r="Q10" s="44">
        <f t="shared" si="2"/>
        <v>37.47</v>
      </c>
      <c r="R10" s="42" t="str">
        <f t="shared" si="3"/>
        <v/>
      </c>
      <c r="S10" s="42">
        <f t="shared" si="4"/>
        <v>0</v>
      </c>
    </row>
    <row r="11" spans="1:23">
      <c r="A11" s="45">
        <v>10</v>
      </c>
      <c r="B11" s="40" t="s">
        <v>38</v>
      </c>
      <c r="C11" s="40" t="s">
        <v>54</v>
      </c>
      <c r="D11" s="40" t="s">
        <v>65</v>
      </c>
      <c r="E11" s="45"/>
      <c r="F11" s="45"/>
      <c r="G11" s="45"/>
      <c r="H11" s="45"/>
      <c r="I11" s="45"/>
      <c r="J11" s="45"/>
      <c r="K11" s="47"/>
      <c r="L11" s="47"/>
      <c r="M11" s="47"/>
      <c r="N11" s="39">
        <f t="shared" si="0"/>
        <v>0</v>
      </c>
      <c r="O11" s="42">
        <f t="shared" si="1"/>
        <v>0</v>
      </c>
      <c r="P11" s="48">
        <v>38.07</v>
      </c>
      <c r="Q11" s="44">
        <f t="shared" si="2"/>
        <v>38.07</v>
      </c>
      <c r="R11" s="42" t="str">
        <f t="shared" si="3"/>
        <v/>
      </c>
      <c r="S11" s="42">
        <f t="shared" si="4"/>
        <v>0</v>
      </c>
    </row>
    <row r="12" spans="1:23">
      <c r="A12" s="39">
        <v>11</v>
      </c>
      <c r="B12" s="40" t="s">
        <v>39</v>
      </c>
      <c r="C12" s="40" t="s">
        <v>55</v>
      </c>
      <c r="D12" s="40" t="s">
        <v>66</v>
      </c>
      <c r="E12" s="45"/>
      <c r="F12" s="45"/>
      <c r="G12" s="45"/>
      <c r="H12" s="45"/>
      <c r="I12" s="45"/>
      <c r="J12" s="45"/>
      <c r="K12" s="47"/>
      <c r="L12" s="47"/>
      <c r="M12" s="47"/>
      <c r="N12" s="39">
        <f t="shared" si="0"/>
        <v>0</v>
      </c>
      <c r="O12" s="42">
        <f t="shared" si="1"/>
        <v>0</v>
      </c>
      <c r="P12" s="51">
        <v>44</v>
      </c>
      <c r="Q12" s="44">
        <f t="shared" si="2"/>
        <v>44</v>
      </c>
      <c r="R12" s="42" t="str">
        <f t="shared" si="3"/>
        <v/>
      </c>
      <c r="S12" s="42">
        <f t="shared" si="4"/>
        <v>0</v>
      </c>
    </row>
    <row r="13" spans="1:23">
      <c r="A13" s="45">
        <v>12</v>
      </c>
      <c r="B13" s="40" t="s">
        <v>41</v>
      </c>
      <c r="C13" s="40" t="s">
        <v>57</v>
      </c>
      <c r="D13" s="40" t="s">
        <v>58</v>
      </c>
      <c r="E13" s="45"/>
      <c r="F13" s="45"/>
      <c r="G13" s="45"/>
      <c r="H13" s="45"/>
      <c r="I13" s="45"/>
      <c r="J13" s="45"/>
      <c r="K13" s="47"/>
      <c r="L13" s="47"/>
      <c r="M13" s="47"/>
      <c r="N13" s="39">
        <f t="shared" si="0"/>
        <v>0</v>
      </c>
      <c r="O13" s="42">
        <f t="shared" si="1"/>
        <v>0</v>
      </c>
      <c r="P13" s="48">
        <v>42.72</v>
      </c>
      <c r="Q13" s="44">
        <f t="shared" si="2"/>
        <v>42.72</v>
      </c>
      <c r="R13" s="42" t="str">
        <f t="shared" si="3"/>
        <v/>
      </c>
      <c r="S13" s="42">
        <f t="shared" si="4"/>
        <v>0</v>
      </c>
    </row>
    <row r="14" spans="1:23">
      <c r="A14" s="39">
        <v>13</v>
      </c>
      <c r="B14" s="40" t="s">
        <v>40</v>
      </c>
      <c r="C14" s="40" t="s">
        <v>56</v>
      </c>
      <c r="D14" s="40" t="s">
        <v>66</v>
      </c>
      <c r="E14" s="45"/>
      <c r="F14" s="45"/>
      <c r="G14" s="45"/>
      <c r="H14" s="45"/>
      <c r="I14" s="45"/>
      <c r="J14" s="45"/>
      <c r="K14" s="47"/>
      <c r="L14" s="47"/>
      <c r="M14" s="47"/>
      <c r="N14" s="39">
        <f t="shared" si="0"/>
        <v>0</v>
      </c>
      <c r="O14" s="42">
        <f t="shared" si="1"/>
        <v>0</v>
      </c>
      <c r="P14" s="48">
        <v>48.84</v>
      </c>
      <c r="Q14" s="44">
        <f t="shared" si="2"/>
        <v>48.84</v>
      </c>
      <c r="R14" s="42">
        <f t="shared" si="3"/>
        <v>1</v>
      </c>
      <c r="S14" s="42">
        <f t="shared" si="4"/>
        <v>1</v>
      </c>
    </row>
    <row r="15" spans="1:23">
      <c r="A15" s="45">
        <v>14</v>
      </c>
      <c r="B15" s="40" t="s">
        <v>30</v>
      </c>
      <c r="C15" s="40" t="s">
        <v>44</v>
      </c>
      <c r="D15" s="40" t="s">
        <v>60</v>
      </c>
      <c r="E15" s="45"/>
      <c r="F15" s="45"/>
      <c r="G15" s="45"/>
      <c r="H15" s="45"/>
      <c r="I15" s="45"/>
      <c r="J15" s="45"/>
      <c r="K15" s="47"/>
      <c r="L15" s="47"/>
      <c r="M15" s="47"/>
      <c r="N15" s="39">
        <f t="shared" si="0"/>
        <v>0</v>
      </c>
      <c r="O15" s="42">
        <f t="shared" si="1"/>
        <v>0</v>
      </c>
      <c r="P15" s="48">
        <v>52.04</v>
      </c>
      <c r="Q15" s="44">
        <f t="shared" si="2"/>
        <v>52.04</v>
      </c>
      <c r="R15" s="42">
        <f t="shared" si="3"/>
        <v>2</v>
      </c>
      <c r="S15" s="42">
        <f t="shared" si="4"/>
        <v>2</v>
      </c>
    </row>
    <row r="16" spans="1:23">
      <c r="A16" s="39">
        <v>15</v>
      </c>
      <c r="B16" s="40" t="s">
        <v>20</v>
      </c>
      <c r="C16" s="40" t="s">
        <v>25</v>
      </c>
      <c r="D16" s="40" t="s">
        <v>62</v>
      </c>
      <c r="E16" s="45"/>
      <c r="F16" s="45"/>
      <c r="G16" s="45"/>
      <c r="H16" s="45"/>
      <c r="I16" s="45"/>
      <c r="J16" s="45"/>
      <c r="K16" s="47"/>
      <c r="L16" s="47"/>
      <c r="M16" s="47"/>
      <c r="N16" s="39">
        <f t="shared" si="0"/>
        <v>0</v>
      </c>
      <c r="O16" s="42">
        <f t="shared" si="1"/>
        <v>0</v>
      </c>
      <c r="P16" s="48">
        <v>53.25</v>
      </c>
      <c r="Q16" s="44">
        <f t="shared" si="2"/>
        <v>53.25</v>
      </c>
      <c r="R16" s="42">
        <f t="shared" si="3"/>
        <v>2</v>
      </c>
      <c r="S16" s="42">
        <f t="shared" si="4"/>
        <v>2</v>
      </c>
    </row>
    <row r="17" spans="1:19">
      <c r="A17" s="45">
        <v>16</v>
      </c>
      <c r="B17" s="40" t="s">
        <v>30</v>
      </c>
      <c r="C17" s="40" t="s">
        <v>44</v>
      </c>
      <c r="D17" s="40" t="s">
        <v>60</v>
      </c>
      <c r="E17" s="45"/>
      <c r="F17" s="45"/>
      <c r="G17" s="45"/>
      <c r="H17" s="45"/>
      <c r="I17" s="45"/>
      <c r="J17" s="45"/>
      <c r="K17" s="47"/>
      <c r="L17" s="47"/>
      <c r="M17" s="47"/>
      <c r="N17" s="39">
        <f t="shared" si="0"/>
        <v>0</v>
      </c>
      <c r="O17" s="42">
        <f t="shared" si="1"/>
        <v>0</v>
      </c>
      <c r="P17" s="51">
        <v>58</v>
      </c>
      <c r="Q17" s="44">
        <f t="shared" si="2"/>
        <v>58</v>
      </c>
      <c r="R17" s="42">
        <f t="shared" si="3"/>
        <v>3</v>
      </c>
      <c r="S17" s="42">
        <f t="shared" si="4"/>
        <v>3</v>
      </c>
    </row>
    <row r="18" spans="1:19">
      <c r="A18" s="39">
        <v>17</v>
      </c>
      <c r="B18" s="40" t="s">
        <v>32</v>
      </c>
      <c r="C18" s="40" t="s">
        <v>47</v>
      </c>
      <c r="D18" s="40" t="s">
        <v>62</v>
      </c>
      <c r="E18" s="45"/>
      <c r="F18" s="45"/>
      <c r="G18" s="45"/>
      <c r="H18" s="45"/>
      <c r="I18" s="45"/>
      <c r="J18" s="45"/>
      <c r="K18" s="47"/>
      <c r="L18" s="47"/>
      <c r="M18" s="47"/>
      <c r="N18" s="39">
        <f t="shared" si="0"/>
        <v>0</v>
      </c>
      <c r="O18" s="42">
        <f t="shared" si="1"/>
        <v>0</v>
      </c>
      <c r="P18" s="48">
        <v>55.09</v>
      </c>
      <c r="Q18" s="44">
        <f t="shared" si="2"/>
        <v>55.09</v>
      </c>
      <c r="R18" s="42">
        <f t="shared" si="3"/>
        <v>3</v>
      </c>
      <c r="S18" s="42">
        <f t="shared" si="4"/>
        <v>3</v>
      </c>
    </row>
    <row r="19" spans="1:19">
      <c r="A19" s="45">
        <v>18</v>
      </c>
      <c r="B19" s="40" t="s">
        <v>18</v>
      </c>
      <c r="C19" s="40" t="s">
        <v>46</v>
      </c>
      <c r="D19" s="40" t="s">
        <v>62</v>
      </c>
      <c r="E19" s="55"/>
      <c r="F19" s="55"/>
      <c r="G19" s="55"/>
      <c r="H19" s="55"/>
      <c r="I19" s="55"/>
      <c r="J19" s="55"/>
      <c r="K19" s="47"/>
      <c r="L19" s="47"/>
      <c r="M19" s="47"/>
      <c r="N19" s="39">
        <f t="shared" si="0"/>
        <v>0</v>
      </c>
      <c r="O19" s="42">
        <f t="shared" si="1"/>
        <v>0</v>
      </c>
      <c r="P19" s="48">
        <v>64.569999999999993</v>
      </c>
      <c r="Q19" s="44">
        <f t="shared" si="2"/>
        <v>64.569999999999993</v>
      </c>
      <c r="R19" s="42">
        <f t="shared" si="3"/>
        <v>5</v>
      </c>
      <c r="S19" s="42">
        <f t="shared" si="4"/>
        <v>5</v>
      </c>
    </row>
    <row r="20" spans="1:19">
      <c r="A20" s="39">
        <v>19</v>
      </c>
      <c r="B20" s="40" t="s">
        <v>29</v>
      </c>
      <c r="C20" s="40" t="s">
        <v>51</v>
      </c>
      <c r="D20" s="40" t="s">
        <v>59</v>
      </c>
      <c r="E20" s="45"/>
      <c r="F20" s="45">
        <v>4</v>
      </c>
      <c r="G20" s="45"/>
      <c r="H20" s="45">
        <v>4</v>
      </c>
      <c r="I20" s="45"/>
      <c r="J20" s="45"/>
      <c r="K20" s="47"/>
      <c r="L20" s="47"/>
      <c r="M20" s="47"/>
      <c r="N20" s="39">
        <f t="shared" si="0"/>
        <v>8</v>
      </c>
      <c r="O20" s="42">
        <f t="shared" si="1"/>
        <v>0</v>
      </c>
      <c r="P20" s="48">
        <v>46.72</v>
      </c>
      <c r="Q20" s="44">
        <f t="shared" si="2"/>
        <v>46.72</v>
      </c>
      <c r="R20" s="42">
        <f t="shared" si="3"/>
        <v>1</v>
      </c>
      <c r="S20" s="42">
        <f t="shared" si="4"/>
        <v>9</v>
      </c>
    </row>
    <row r="21" spans="1:19">
      <c r="A21" s="45">
        <v>20</v>
      </c>
      <c r="B21" s="40" t="s">
        <v>20</v>
      </c>
      <c r="C21" s="40" t="s">
        <v>25</v>
      </c>
      <c r="D21" s="40" t="s">
        <v>62</v>
      </c>
      <c r="E21" s="45"/>
      <c r="F21" s="45"/>
      <c r="G21" s="45">
        <v>4</v>
      </c>
      <c r="H21" s="45">
        <v>8</v>
      </c>
      <c r="I21" s="45"/>
      <c r="J21" s="45"/>
      <c r="K21" s="47" t="s">
        <v>255</v>
      </c>
      <c r="L21" s="47" t="s">
        <v>255</v>
      </c>
      <c r="M21" s="47"/>
      <c r="N21" s="39">
        <f t="shared" si="0"/>
        <v>12</v>
      </c>
      <c r="O21" s="42">
        <f t="shared" si="1"/>
        <v>0</v>
      </c>
      <c r="P21" s="48">
        <v>88.63</v>
      </c>
      <c r="Q21" s="44">
        <f t="shared" si="2"/>
        <v>88.63</v>
      </c>
      <c r="R21" s="42">
        <f t="shared" si="3"/>
        <v>11</v>
      </c>
      <c r="S21" s="42">
        <f t="shared" si="4"/>
        <v>23</v>
      </c>
    </row>
    <row r="22" spans="1:19">
      <c r="A22" s="39">
        <v>21</v>
      </c>
      <c r="B22" s="52" t="s">
        <v>37</v>
      </c>
      <c r="C22" s="52" t="s">
        <v>53</v>
      </c>
      <c r="D22" s="52" t="s">
        <v>64</v>
      </c>
      <c r="E22" s="45"/>
      <c r="F22" s="45">
        <v>4</v>
      </c>
      <c r="G22" s="45">
        <v>8</v>
      </c>
      <c r="H22" s="45"/>
      <c r="I22" s="45"/>
      <c r="J22" s="45"/>
      <c r="K22" s="47" t="s">
        <v>255</v>
      </c>
      <c r="L22" s="47" t="s">
        <v>255</v>
      </c>
      <c r="M22" s="47"/>
      <c r="N22" s="39">
        <f t="shared" si="0"/>
        <v>12</v>
      </c>
      <c r="O22" s="42">
        <f t="shared" si="1"/>
        <v>0</v>
      </c>
      <c r="P22" s="48" t="s">
        <v>256</v>
      </c>
      <c r="Q22" s="44">
        <f t="shared" si="2"/>
        <v>0</v>
      </c>
      <c r="R22" s="42" t="str">
        <f t="shared" si="3"/>
        <v/>
      </c>
      <c r="S22" s="42" t="str">
        <f t="shared" si="4"/>
        <v>eliminacja</v>
      </c>
    </row>
  </sheetData>
  <sheetProtection password="8907" sheet="1" objects="1" scenarios="1"/>
  <sortState ref="B2:S22">
    <sortCondition ref="S2:S22"/>
  </sortState>
  <mergeCells count="1"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90" zoomScaleNormal="90" workbookViewId="0">
      <selection activeCell="P2" sqref="P2"/>
    </sheetView>
  </sheetViews>
  <sheetFormatPr defaultRowHeight="15"/>
  <cols>
    <col min="1" max="1" width="3.28515625" style="37" bestFit="1" customWidth="1"/>
    <col min="2" max="2" width="19.140625" style="37" bestFit="1" customWidth="1"/>
    <col min="3" max="3" width="31" style="37" bestFit="1" customWidth="1"/>
    <col min="4" max="4" width="26.7109375" style="37" bestFit="1" customWidth="1"/>
    <col min="5" max="5" width="2.42578125" style="37" bestFit="1" customWidth="1"/>
    <col min="6" max="7" width="3.28515625" style="37" bestFit="1" customWidth="1"/>
    <col min="8" max="9" width="2.42578125" style="37" bestFit="1" customWidth="1"/>
    <col min="10" max="10" width="2.42578125" style="37" customWidth="1"/>
    <col min="11" max="11" width="2.42578125" style="37" bestFit="1" customWidth="1"/>
    <col min="12" max="12" width="3.42578125" style="37" bestFit="1" customWidth="1"/>
    <col min="13" max="14" width="2.85546875" style="37" customWidth="1"/>
    <col min="15" max="15" width="2.7109375" style="37" customWidth="1"/>
    <col min="16" max="16" width="9.85546875" style="37" bestFit="1" customWidth="1"/>
    <col min="17" max="17" width="9.140625" style="37"/>
    <col min="18" max="18" width="10.42578125" style="37" bestFit="1" customWidth="1"/>
    <col min="19" max="20" width="9.140625" style="37"/>
    <col min="21" max="21" width="10.42578125" style="37" bestFit="1" customWidth="1"/>
    <col min="22" max="16384" width="9.140625" style="37"/>
  </cols>
  <sheetData>
    <row r="1" spans="1:25" ht="30.75" thickBot="1">
      <c r="A1" s="30" t="s">
        <v>13</v>
      </c>
      <c r="B1" s="30" t="s">
        <v>0</v>
      </c>
      <c r="C1" s="31" t="s">
        <v>1</v>
      </c>
      <c r="D1" s="31" t="s">
        <v>2</v>
      </c>
      <c r="E1" s="31">
        <v>1</v>
      </c>
      <c r="F1" s="31">
        <v>2</v>
      </c>
      <c r="G1" s="31">
        <v>3</v>
      </c>
      <c r="H1" s="31">
        <v>4</v>
      </c>
      <c r="I1" s="31">
        <v>5</v>
      </c>
      <c r="J1" s="31">
        <v>6</v>
      </c>
      <c r="K1" s="31">
        <v>7</v>
      </c>
      <c r="L1" s="31">
        <v>8</v>
      </c>
      <c r="M1" s="32" t="s">
        <v>7</v>
      </c>
      <c r="N1" s="33"/>
      <c r="O1" s="34"/>
      <c r="P1" s="31" t="s">
        <v>3</v>
      </c>
      <c r="Q1" s="35" t="s">
        <v>8</v>
      </c>
      <c r="R1" s="31" t="s">
        <v>4</v>
      </c>
      <c r="S1" s="35" t="s">
        <v>9</v>
      </c>
      <c r="T1" s="35" t="s">
        <v>16</v>
      </c>
      <c r="U1" s="36" t="s">
        <v>3</v>
      </c>
      <c r="W1" s="38" t="s">
        <v>10</v>
      </c>
      <c r="X1" s="38" t="s">
        <v>11</v>
      </c>
      <c r="Y1" s="38" t="s">
        <v>12</v>
      </c>
    </row>
    <row r="2" spans="1:25">
      <c r="A2" s="39">
        <v>1</v>
      </c>
      <c r="B2" s="40" t="s">
        <v>33</v>
      </c>
      <c r="C2" s="40" t="s">
        <v>88</v>
      </c>
      <c r="D2" s="40" t="s">
        <v>63</v>
      </c>
      <c r="E2" s="56"/>
      <c r="F2" s="56"/>
      <c r="G2" s="56"/>
      <c r="H2" s="56"/>
      <c r="I2" s="56"/>
      <c r="J2" s="56"/>
      <c r="K2" s="56"/>
      <c r="L2" s="56"/>
      <c r="M2" s="41"/>
      <c r="N2" s="41"/>
      <c r="O2" s="41"/>
      <c r="P2" s="56">
        <f t="shared" ref="P2:P33" si="0">SUM(E2:L2)</f>
        <v>0</v>
      </c>
      <c r="Q2" s="57">
        <f t="shared" ref="Q2:Q33" si="1">SUM((IF(M2="r",6,0)),IF(N2="r",6,0))</f>
        <v>0</v>
      </c>
      <c r="R2" s="58">
        <v>34.57</v>
      </c>
      <c r="S2" s="59">
        <f t="shared" ref="S2:S33" si="2">SUM(Q2:R2)</f>
        <v>34.57</v>
      </c>
      <c r="T2" s="57" t="str">
        <f t="shared" ref="T2:T33" si="3">IF(S2&gt;$Y$2,CEILING((S2-$Y$2)*0.25,1),"")</f>
        <v/>
      </c>
      <c r="U2" s="57">
        <f t="shared" ref="U2:U33" si="4">IF(R2="eliminacja","eliminacja",SUM(P2,T2))</f>
        <v>0</v>
      </c>
      <c r="W2" s="38">
        <v>350</v>
      </c>
      <c r="X2" s="38">
        <v>330</v>
      </c>
      <c r="Y2" s="38">
        <f>CEILING((60/$W$2)*$X$2,1)</f>
        <v>57</v>
      </c>
    </row>
    <row r="3" spans="1:25">
      <c r="A3" s="45">
        <v>2</v>
      </c>
      <c r="B3" s="40" t="s">
        <v>84</v>
      </c>
      <c r="C3" s="40" t="s">
        <v>105</v>
      </c>
      <c r="D3" s="40" t="s">
        <v>66</v>
      </c>
      <c r="E3" s="45"/>
      <c r="F3" s="45"/>
      <c r="G3" s="45"/>
      <c r="H3" s="45"/>
      <c r="I3" s="45"/>
      <c r="J3" s="45"/>
      <c r="K3" s="45"/>
      <c r="L3" s="45"/>
      <c r="M3" s="47"/>
      <c r="N3" s="47"/>
      <c r="O3" s="47"/>
      <c r="P3" s="39">
        <f t="shared" si="0"/>
        <v>0</v>
      </c>
      <c r="Q3" s="42">
        <f t="shared" si="1"/>
        <v>0</v>
      </c>
      <c r="R3" s="58">
        <v>35.869999999999997</v>
      </c>
      <c r="S3" s="44">
        <f t="shared" si="2"/>
        <v>35.869999999999997</v>
      </c>
      <c r="T3" s="42" t="str">
        <f t="shared" si="3"/>
        <v/>
      </c>
      <c r="U3" s="42">
        <f t="shared" si="4"/>
        <v>0</v>
      </c>
    </row>
    <row r="4" spans="1:25">
      <c r="A4" s="39">
        <v>3</v>
      </c>
      <c r="B4" s="40" t="s">
        <v>67</v>
      </c>
      <c r="C4" s="40" t="s">
        <v>45</v>
      </c>
      <c r="D4" s="40" t="s">
        <v>61</v>
      </c>
      <c r="E4" s="45"/>
      <c r="F4" s="45"/>
      <c r="G4" s="45"/>
      <c r="H4" s="45"/>
      <c r="I4" s="45"/>
      <c r="J4" s="45"/>
      <c r="K4" s="45"/>
      <c r="L4" s="45"/>
      <c r="M4" s="47"/>
      <c r="N4" s="47"/>
      <c r="O4" s="47"/>
      <c r="P4" s="39">
        <f t="shared" si="0"/>
        <v>0</v>
      </c>
      <c r="Q4" s="42">
        <f t="shared" si="1"/>
        <v>0</v>
      </c>
      <c r="R4" s="58">
        <v>40.159999999999997</v>
      </c>
      <c r="S4" s="44">
        <f t="shared" si="2"/>
        <v>40.159999999999997</v>
      </c>
      <c r="T4" s="42" t="str">
        <f t="shared" si="3"/>
        <v/>
      </c>
      <c r="U4" s="42">
        <f t="shared" si="4"/>
        <v>0</v>
      </c>
    </row>
    <row r="5" spans="1:25">
      <c r="A5" s="45">
        <v>4</v>
      </c>
      <c r="B5" s="40" t="s">
        <v>40</v>
      </c>
      <c r="C5" s="40" t="s">
        <v>100</v>
      </c>
      <c r="D5" s="40" t="s">
        <v>66</v>
      </c>
      <c r="E5" s="45"/>
      <c r="F5" s="45"/>
      <c r="G5" s="45"/>
      <c r="H5" s="45"/>
      <c r="I5" s="45"/>
      <c r="J5" s="45"/>
      <c r="K5" s="45"/>
      <c r="L5" s="45"/>
      <c r="M5" s="47"/>
      <c r="N5" s="47"/>
      <c r="O5" s="47"/>
      <c r="P5" s="39">
        <f t="shared" si="0"/>
        <v>0</v>
      </c>
      <c r="Q5" s="42">
        <f t="shared" si="1"/>
        <v>0</v>
      </c>
      <c r="R5" s="58">
        <v>42.66</v>
      </c>
      <c r="S5" s="44">
        <f t="shared" si="2"/>
        <v>42.66</v>
      </c>
      <c r="T5" s="42" t="str">
        <f t="shared" si="3"/>
        <v/>
      </c>
      <c r="U5" s="42">
        <f t="shared" si="4"/>
        <v>0</v>
      </c>
    </row>
    <row r="6" spans="1:25">
      <c r="A6" s="39">
        <v>5</v>
      </c>
      <c r="B6" s="40" t="s">
        <v>33</v>
      </c>
      <c r="C6" s="40" t="s">
        <v>48</v>
      </c>
      <c r="D6" s="40" t="s">
        <v>63</v>
      </c>
      <c r="E6" s="55"/>
      <c r="F6" s="55"/>
      <c r="G6" s="55"/>
      <c r="H6" s="55"/>
      <c r="I6" s="55"/>
      <c r="J6" s="55"/>
      <c r="K6" s="55"/>
      <c r="L6" s="55"/>
      <c r="M6" s="47"/>
      <c r="N6" s="47"/>
      <c r="O6" s="47"/>
      <c r="P6" s="39">
        <f t="shared" si="0"/>
        <v>0</v>
      </c>
      <c r="Q6" s="42">
        <f t="shared" si="1"/>
        <v>0</v>
      </c>
      <c r="R6" s="58">
        <v>44.51</v>
      </c>
      <c r="S6" s="44">
        <f t="shared" si="2"/>
        <v>44.51</v>
      </c>
      <c r="T6" s="42" t="str">
        <f t="shared" si="3"/>
        <v/>
      </c>
      <c r="U6" s="42">
        <f t="shared" si="4"/>
        <v>0</v>
      </c>
    </row>
    <row r="7" spans="1:25">
      <c r="A7" s="45">
        <v>6</v>
      </c>
      <c r="B7" s="40" t="s">
        <v>77</v>
      </c>
      <c r="C7" s="40" t="s">
        <v>98</v>
      </c>
      <c r="D7" s="40" t="s">
        <v>66</v>
      </c>
      <c r="E7" s="45"/>
      <c r="F7" s="45"/>
      <c r="G7" s="45"/>
      <c r="H7" s="45"/>
      <c r="I7" s="45"/>
      <c r="J7" s="45"/>
      <c r="K7" s="45"/>
      <c r="L7" s="45"/>
      <c r="M7" s="47"/>
      <c r="N7" s="47"/>
      <c r="O7" s="47"/>
      <c r="P7" s="39">
        <f t="shared" si="0"/>
        <v>0</v>
      </c>
      <c r="Q7" s="42">
        <f t="shared" si="1"/>
        <v>0</v>
      </c>
      <c r="R7" s="58">
        <v>44.69</v>
      </c>
      <c r="S7" s="44">
        <f t="shared" si="2"/>
        <v>44.69</v>
      </c>
      <c r="T7" s="42" t="str">
        <f t="shared" si="3"/>
        <v/>
      </c>
      <c r="U7" s="42">
        <f t="shared" si="4"/>
        <v>0</v>
      </c>
    </row>
    <row r="8" spans="1:25">
      <c r="A8" s="39">
        <v>7</v>
      </c>
      <c r="B8" s="60" t="s">
        <v>39</v>
      </c>
      <c r="C8" s="60" t="s">
        <v>99</v>
      </c>
      <c r="D8" s="60" t="s">
        <v>66</v>
      </c>
      <c r="E8" s="61"/>
      <c r="F8" s="61"/>
      <c r="G8" s="61"/>
      <c r="H8" s="61"/>
      <c r="I8" s="61"/>
      <c r="J8" s="61"/>
      <c r="K8" s="61"/>
      <c r="L8" s="61"/>
      <c r="M8" s="47"/>
      <c r="N8" s="47"/>
      <c r="O8" s="47"/>
      <c r="P8" s="62">
        <f t="shared" si="0"/>
        <v>0</v>
      </c>
      <c r="Q8" s="63">
        <f t="shared" si="1"/>
        <v>0</v>
      </c>
      <c r="R8" s="58">
        <v>44.75</v>
      </c>
      <c r="S8" s="64">
        <f t="shared" si="2"/>
        <v>44.75</v>
      </c>
      <c r="T8" s="63" t="str">
        <f t="shared" si="3"/>
        <v/>
      </c>
      <c r="U8" s="63">
        <f t="shared" si="4"/>
        <v>0</v>
      </c>
    </row>
    <row r="9" spans="1:25">
      <c r="A9" s="45">
        <v>8</v>
      </c>
      <c r="B9" s="52" t="s">
        <v>38</v>
      </c>
      <c r="C9" s="52" t="s">
        <v>54</v>
      </c>
      <c r="D9" s="52" t="s">
        <v>65</v>
      </c>
      <c r="E9" s="45"/>
      <c r="F9" s="45"/>
      <c r="G9" s="45"/>
      <c r="H9" s="45"/>
      <c r="I9" s="45"/>
      <c r="J9" s="45"/>
      <c r="K9" s="45"/>
      <c r="L9" s="45"/>
      <c r="M9" s="47"/>
      <c r="N9" s="47"/>
      <c r="O9" s="47"/>
      <c r="P9" s="39">
        <f t="shared" si="0"/>
        <v>0</v>
      </c>
      <c r="Q9" s="42">
        <f t="shared" si="1"/>
        <v>0</v>
      </c>
      <c r="R9" s="58">
        <v>44.84</v>
      </c>
      <c r="S9" s="44">
        <f t="shared" si="2"/>
        <v>44.84</v>
      </c>
      <c r="T9" s="42" t="str">
        <f t="shared" si="3"/>
        <v/>
      </c>
      <c r="U9" s="42">
        <f t="shared" si="4"/>
        <v>0</v>
      </c>
      <c r="V9" s="54"/>
      <c r="W9" s="54"/>
      <c r="X9" s="54"/>
      <c r="Y9" s="54"/>
    </row>
    <row r="10" spans="1:25">
      <c r="A10" s="39">
        <v>9</v>
      </c>
      <c r="B10" s="40" t="s">
        <v>35</v>
      </c>
      <c r="C10" s="40" t="s">
        <v>50</v>
      </c>
      <c r="D10" s="40" t="s">
        <v>108</v>
      </c>
      <c r="E10" s="45"/>
      <c r="F10" s="45"/>
      <c r="G10" s="45"/>
      <c r="H10" s="45"/>
      <c r="I10" s="45"/>
      <c r="J10" s="45"/>
      <c r="K10" s="45"/>
      <c r="L10" s="45"/>
      <c r="M10" s="47"/>
      <c r="N10" s="47"/>
      <c r="O10" s="47"/>
      <c r="P10" s="39">
        <f t="shared" si="0"/>
        <v>0</v>
      </c>
      <c r="Q10" s="42">
        <f t="shared" si="1"/>
        <v>0</v>
      </c>
      <c r="R10" s="58">
        <v>45.94</v>
      </c>
      <c r="S10" s="44">
        <f t="shared" si="2"/>
        <v>45.94</v>
      </c>
      <c r="T10" s="42" t="str">
        <f t="shared" si="3"/>
        <v/>
      </c>
      <c r="U10" s="42">
        <f t="shared" si="4"/>
        <v>0</v>
      </c>
    </row>
    <row r="11" spans="1:25">
      <c r="A11" s="45">
        <v>10</v>
      </c>
      <c r="B11" s="40" t="s">
        <v>41</v>
      </c>
      <c r="C11" s="40" t="s">
        <v>57</v>
      </c>
      <c r="D11" s="40" t="s">
        <v>58</v>
      </c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39">
        <f t="shared" si="0"/>
        <v>0</v>
      </c>
      <c r="Q11" s="42">
        <f t="shared" si="1"/>
        <v>0</v>
      </c>
      <c r="R11" s="58">
        <v>46.03</v>
      </c>
      <c r="S11" s="44">
        <f t="shared" si="2"/>
        <v>46.03</v>
      </c>
      <c r="T11" s="42" t="str">
        <f t="shared" si="3"/>
        <v/>
      </c>
      <c r="U11" s="42">
        <f t="shared" si="4"/>
        <v>0</v>
      </c>
    </row>
    <row r="12" spans="1:25">
      <c r="A12" s="39">
        <v>11</v>
      </c>
      <c r="B12" s="40" t="s">
        <v>74</v>
      </c>
      <c r="C12" s="40" t="s">
        <v>95</v>
      </c>
      <c r="D12" s="65" t="s">
        <v>59</v>
      </c>
      <c r="E12" s="55"/>
      <c r="F12" s="55"/>
      <c r="G12" s="55"/>
      <c r="H12" s="55"/>
      <c r="I12" s="55"/>
      <c r="J12" s="55"/>
      <c r="K12" s="55"/>
      <c r="L12" s="55"/>
      <c r="M12" s="47"/>
      <c r="N12" s="47"/>
      <c r="O12" s="47"/>
      <c r="P12" s="56">
        <f t="shared" si="0"/>
        <v>0</v>
      </c>
      <c r="Q12" s="57">
        <f t="shared" si="1"/>
        <v>0</v>
      </c>
      <c r="R12" s="58">
        <v>48.97</v>
      </c>
      <c r="S12" s="59">
        <f t="shared" si="2"/>
        <v>48.97</v>
      </c>
      <c r="T12" s="57" t="str">
        <f t="shared" si="3"/>
        <v/>
      </c>
      <c r="U12" s="57">
        <f t="shared" si="4"/>
        <v>0</v>
      </c>
    </row>
    <row r="13" spans="1:25">
      <c r="A13" s="45">
        <v>12</v>
      </c>
      <c r="B13" s="40" t="s">
        <v>39</v>
      </c>
      <c r="C13" s="40" t="s">
        <v>99</v>
      </c>
      <c r="D13" s="40" t="s">
        <v>66</v>
      </c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39">
        <f t="shared" si="0"/>
        <v>0</v>
      </c>
      <c r="Q13" s="42">
        <f t="shared" si="1"/>
        <v>0</v>
      </c>
      <c r="R13" s="58">
        <v>49.25</v>
      </c>
      <c r="S13" s="44">
        <f t="shared" si="2"/>
        <v>49.25</v>
      </c>
      <c r="T13" s="42" t="str">
        <f t="shared" si="3"/>
        <v/>
      </c>
      <c r="U13" s="42">
        <f t="shared" si="4"/>
        <v>0</v>
      </c>
    </row>
    <row r="14" spans="1:25">
      <c r="A14" s="39">
        <v>13</v>
      </c>
      <c r="B14" s="60" t="s">
        <v>71</v>
      </c>
      <c r="C14" s="60" t="s">
        <v>91</v>
      </c>
      <c r="D14" s="60" t="s">
        <v>59</v>
      </c>
      <c r="E14" s="61"/>
      <c r="F14" s="61"/>
      <c r="G14" s="61"/>
      <c r="H14" s="61"/>
      <c r="I14" s="61"/>
      <c r="J14" s="61"/>
      <c r="K14" s="61"/>
      <c r="L14" s="61"/>
      <c r="M14" s="47"/>
      <c r="N14" s="47"/>
      <c r="O14" s="47"/>
      <c r="P14" s="62">
        <f t="shared" si="0"/>
        <v>0</v>
      </c>
      <c r="Q14" s="63">
        <f t="shared" si="1"/>
        <v>0</v>
      </c>
      <c r="R14" s="58">
        <v>50.94</v>
      </c>
      <c r="S14" s="64">
        <f t="shared" si="2"/>
        <v>50.94</v>
      </c>
      <c r="T14" s="63" t="str">
        <f t="shared" si="3"/>
        <v/>
      </c>
      <c r="U14" s="63">
        <f t="shared" si="4"/>
        <v>0</v>
      </c>
    </row>
    <row r="15" spans="1:25">
      <c r="A15" s="45">
        <v>14</v>
      </c>
      <c r="B15" s="60" t="s">
        <v>85</v>
      </c>
      <c r="C15" s="60" t="s">
        <v>106</v>
      </c>
      <c r="D15" s="60" t="s">
        <v>66</v>
      </c>
      <c r="E15" s="61"/>
      <c r="F15" s="61"/>
      <c r="G15" s="61"/>
      <c r="H15" s="61"/>
      <c r="I15" s="61"/>
      <c r="J15" s="61"/>
      <c r="K15" s="61"/>
      <c r="L15" s="61"/>
      <c r="M15" s="47"/>
      <c r="N15" s="47"/>
      <c r="O15" s="47"/>
      <c r="P15" s="62">
        <f t="shared" si="0"/>
        <v>0</v>
      </c>
      <c r="Q15" s="63">
        <f t="shared" si="1"/>
        <v>0</v>
      </c>
      <c r="R15" s="58">
        <v>52.53</v>
      </c>
      <c r="S15" s="64">
        <f t="shared" si="2"/>
        <v>52.53</v>
      </c>
      <c r="T15" s="63" t="str">
        <f t="shared" si="3"/>
        <v/>
      </c>
      <c r="U15" s="63">
        <f t="shared" si="4"/>
        <v>0</v>
      </c>
    </row>
    <row r="16" spans="1:25">
      <c r="A16" s="39">
        <v>15</v>
      </c>
      <c r="B16" s="60" t="s">
        <v>73</v>
      </c>
      <c r="C16" s="60" t="s">
        <v>94</v>
      </c>
      <c r="D16" s="60" t="s">
        <v>66</v>
      </c>
      <c r="E16" s="61"/>
      <c r="F16" s="61"/>
      <c r="G16" s="61"/>
      <c r="H16" s="61"/>
      <c r="I16" s="61"/>
      <c r="J16" s="61"/>
      <c r="K16" s="61"/>
      <c r="L16" s="61"/>
      <c r="M16" s="47"/>
      <c r="N16" s="47"/>
      <c r="O16" s="47"/>
      <c r="P16" s="62">
        <f t="shared" si="0"/>
        <v>0</v>
      </c>
      <c r="Q16" s="63">
        <f t="shared" si="1"/>
        <v>0</v>
      </c>
      <c r="R16" s="58">
        <v>52.93</v>
      </c>
      <c r="S16" s="64">
        <f t="shared" si="2"/>
        <v>52.93</v>
      </c>
      <c r="T16" s="63" t="str">
        <f t="shared" si="3"/>
        <v/>
      </c>
      <c r="U16" s="63">
        <f t="shared" si="4"/>
        <v>0</v>
      </c>
    </row>
    <row r="17" spans="1:21">
      <c r="A17" s="45">
        <v>16</v>
      </c>
      <c r="B17" s="40" t="s">
        <v>82</v>
      </c>
      <c r="C17" s="40" t="s">
        <v>89</v>
      </c>
      <c r="D17" s="40" t="s">
        <v>58</v>
      </c>
      <c r="E17" s="45"/>
      <c r="F17" s="45"/>
      <c r="G17" s="45"/>
      <c r="H17" s="45"/>
      <c r="I17" s="45"/>
      <c r="J17" s="45"/>
      <c r="K17" s="45"/>
      <c r="L17" s="45"/>
      <c r="M17" s="47"/>
      <c r="N17" s="47"/>
      <c r="O17" s="47"/>
      <c r="P17" s="39">
        <f t="shared" si="0"/>
        <v>0</v>
      </c>
      <c r="Q17" s="42">
        <f t="shared" si="1"/>
        <v>0</v>
      </c>
      <c r="R17" s="58">
        <v>53.65</v>
      </c>
      <c r="S17" s="44">
        <f t="shared" si="2"/>
        <v>53.65</v>
      </c>
      <c r="T17" s="42" t="str">
        <f t="shared" si="3"/>
        <v/>
      </c>
      <c r="U17" s="42">
        <f t="shared" si="4"/>
        <v>0</v>
      </c>
    </row>
    <row r="18" spans="1:21">
      <c r="A18" s="39">
        <v>17</v>
      </c>
      <c r="B18" s="60" t="s">
        <v>76</v>
      </c>
      <c r="C18" s="60" t="s">
        <v>97</v>
      </c>
      <c r="D18" s="60" t="s">
        <v>110</v>
      </c>
      <c r="E18" s="61"/>
      <c r="F18" s="61"/>
      <c r="G18" s="61"/>
      <c r="H18" s="61"/>
      <c r="I18" s="61"/>
      <c r="J18" s="61"/>
      <c r="K18" s="61"/>
      <c r="L18" s="61"/>
      <c r="M18" s="47"/>
      <c r="N18" s="47"/>
      <c r="O18" s="47"/>
      <c r="P18" s="62">
        <f t="shared" si="0"/>
        <v>0</v>
      </c>
      <c r="Q18" s="63">
        <f t="shared" si="1"/>
        <v>0</v>
      </c>
      <c r="R18" s="58">
        <v>54.78</v>
      </c>
      <c r="S18" s="64">
        <f t="shared" si="2"/>
        <v>54.78</v>
      </c>
      <c r="T18" s="63" t="str">
        <f t="shared" si="3"/>
        <v/>
      </c>
      <c r="U18" s="63">
        <f t="shared" si="4"/>
        <v>0</v>
      </c>
    </row>
    <row r="19" spans="1:21">
      <c r="A19" s="45">
        <v>18</v>
      </c>
      <c r="B19" s="52" t="s">
        <v>79</v>
      </c>
      <c r="C19" s="52" t="s">
        <v>102</v>
      </c>
      <c r="D19" s="52" t="s">
        <v>108</v>
      </c>
      <c r="E19" s="45"/>
      <c r="F19" s="45"/>
      <c r="G19" s="45"/>
      <c r="H19" s="45"/>
      <c r="I19" s="45"/>
      <c r="J19" s="45"/>
      <c r="K19" s="45"/>
      <c r="L19" s="45"/>
      <c r="M19" s="47"/>
      <c r="N19" s="47"/>
      <c r="O19" s="47"/>
      <c r="P19" s="39">
        <f t="shared" si="0"/>
        <v>0</v>
      </c>
      <c r="Q19" s="42">
        <f t="shared" si="1"/>
        <v>0</v>
      </c>
      <c r="R19" s="58">
        <v>56.06</v>
      </c>
      <c r="S19" s="44">
        <f t="shared" si="2"/>
        <v>56.06</v>
      </c>
      <c r="T19" s="42" t="str">
        <f t="shared" si="3"/>
        <v/>
      </c>
      <c r="U19" s="42">
        <f t="shared" si="4"/>
        <v>0</v>
      </c>
    </row>
    <row r="20" spans="1:21">
      <c r="A20" s="39">
        <v>19</v>
      </c>
      <c r="B20" s="40" t="s">
        <v>70</v>
      </c>
      <c r="C20" s="40" t="s">
        <v>90</v>
      </c>
      <c r="D20" s="40" t="s">
        <v>62</v>
      </c>
      <c r="E20" s="45"/>
      <c r="F20" s="45"/>
      <c r="G20" s="45"/>
      <c r="H20" s="45"/>
      <c r="I20" s="45"/>
      <c r="J20" s="45"/>
      <c r="K20" s="45"/>
      <c r="L20" s="45"/>
      <c r="M20" s="47"/>
      <c r="N20" s="47"/>
      <c r="O20" s="47"/>
      <c r="P20" s="39">
        <f t="shared" si="0"/>
        <v>0</v>
      </c>
      <c r="Q20" s="42">
        <f t="shared" si="1"/>
        <v>0</v>
      </c>
      <c r="R20" s="58">
        <v>57.16</v>
      </c>
      <c r="S20" s="44">
        <f t="shared" si="2"/>
        <v>57.16</v>
      </c>
      <c r="T20" s="42">
        <f t="shared" si="3"/>
        <v>1</v>
      </c>
      <c r="U20" s="42">
        <f t="shared" si="4"/>
        <v>1</v>
      </c>
    </row>
    <row r="21" spans="1:21">
      <c r="A21" s="45">
        <v>20</v>
      </c>
      <c r="B21" s="60" t="s">
        <v>72</v>
      </c>
      <c r="C21" s="60" t="s">
        <v>92</v>
      </c>
      <c r="D21" s="60" t="s">
        <v>59</v>
      </c>
      <c r="E21" s="61"/>
      <c r="F21" s="61"/>
      <c r="G21" s="61"/>
      <c r="H21" s="61"/>
      <c r="I21" s="61"/>
      <c r="J21" s="61"/>
      <c r="K21" s="61"/>
      <c r="L21" s="61"/>
      <c r="M21" s="47"/>
      <c r="N21" s="47"/>
      <c r="O21" s="47"/>
      <c r="P21" s="62">
        <f t="shared" si="0"/>
        <v>0</v>
      </c>
      <c r="Q21" s="63">
        <f t="shared" si="1"/>
        <v>0</v>
      </c>
      <c r="R21" s="58">
        <v>57.25</v>
      </c>
      <c r="S21" s="64">
        <f t="shared" si="2"/>
        <v>57.25</v>
      </c>
      <c r="T21" s="63">
        <f t="shared" si="3"/>
        <v>1</v>
      </c>
      <c r="U21" s="63">
        <f t="shared" si="4"/>
        <v>1</v>
      </c>
    </row>
    <row r="22" spans="1:21">
      <c r="A22" s="39">
        <v>21</v>
      </c>
      <c r="B22" s="60" t="s">
        <v>79</v>
      </c>
      <c r="C22" s="60" t="s">
        <v>102</v>
      </c>
      <c r="D22" s="60" t="s">
        <v>108</v>
      </c>
      <c r="E22" s="61"/>
      <c r="F22" s="61"/>
      <c r="G22" s="61"/>
      <c r="H22" s="61"/>
      <c r="I22" s="61"/>
      <c r="J22" s="61"/>
      <c r="K22" s="61"/>
      <c r="L22" s="61"/>
      <c r="M22" s="47"/>
      <c r="N22" s="47"/>
      <c r="O22" s="47"/>
      <c r="P22" s="62">
        <f t="shared" si="0"/>
        <v>0</v>
      </c>
      <c r="Q22" s="63">
        <f t="shared" si="1"/>
        <v>0</v>
      </c>
      <c r="R22" s="58">
        <v>58.04</v>
      </c>
      <c r="S22" s="64">
        <f t="shared" si="2"/>
        <v>58.04</v>
      </c>
      <c r="T22" s="63">
        <f t="shared" si="3"/>
        <v>1</v>
      </c>
      <c r="U22" s="63">
        <f t="shared" si="4"/>
        <v>1</v>
      </c>
    </row>
    <row r="23" spans="1:21">
      <c r="A23" s="45">
        <v>22</v>
      </c>
      <c r="B23" s="40" t="s">
        <v>71</v>
      </c>
      <c r="C23" s="40" t="s">
        <v>91</v>
      </c>
      <c r="D23" s="40" t="s">
        <v>59</v>
      </c>
      <c r="E23" s="45"/>
      <c r="F23" s="45"/>
      <c r="G23" s="45"/>
      <c r="H23" s="45"/>
      <c r="I23" s="45"/>
      <c r="J23" s="45"/>
      <c r="K23" s="45"/>
      <c r="L23" s="45"/>
      <c r="M23" s="47"/>
      <c r="N23" s="47"/>
      <c r="O23" s="47"/>
      <c r="P23" s="39">
        <f t="shared" si="0"/>
        <v>0</v>
      </c>
      <c r="Q23" s="42">
        <f t="shared" si="1"/>
        <v>0</v>
      </c>
      <c r="R23" s="58">
        <v>58.06</v>
      </c>
      <c r="S23" s="44">
        <f t="shared" si="2"/>
        <v>58.06</v>
      </c>
      <c r="T23" s="42">
        <f t="shared" si="3"/>
        <v>1</v>
      </c>
      <c r="U23" s="42">
        <f t="shared" si="4"/>
        <v>1</v>
      </c>
    </row>
    <row r="24" spans="1:21">
      <c r="A24" s="39">
        <v>23</v>
      </c>
      <c r="B24" s="40" t="s">
        <v>72</v>
      </c>
      <c r="C24" s="40" t="s">
        <v>92</v>
      </c>
      <c r="D24" s="40" t="s">
        <v>59</v>
      </c>
      <c r="E24" s="45"/>
      <c r="F24" s="45"/>
      <c r="G24" s="45"/>
      <c r="H24" s="45"/>
      <c r="I24" s="45"/>
      <c r="J24" s="45"/>
      <c r="K24" s="45"/>
      <c r="L24" s="45"/>
      <c r="M24" s="47"/>
      <c r="N24" s="47"/>
      <c r="O24" s="47"/>
      <c r="P24" s="39">
        <f t="shared" si="0"/>
        <v>0</v>
      </c>
      <c r="Q24" s="42">
        <f t="shared" si="1"/>
        <v>0</v>
      </c>
      <c r="R24" s="58">
        <v>58.47</v>
      </c>
      <c r="S24" s="44">
        <f t="shared" si="2"/>
        <v>58.47</v>
      </c>
      <c r="T24" s="42">
        <f t="shared" si="3"/>
        <v>1</v>
      </c>
      <c r="U24" s="42">
        <f t="shared" si="4"/>
        <v>1</v>
      </c>
    </row>
    <row r="25" spans="1:21">
      <c r="A25" s="45">
        <v>24</v>
      </c>
      <c r="B25" s="40" t="s">
        <v>76</v>
      </c>
      <c r="C25" s="40" t="s">
        <v>97</v>
      </c>
      <c r="D25" s="40" t="s">
        <v>110</v>
      </c>
      <c r="E25" s="45"/>
      <c r="F25" s="45"/>
      <c r="G25" s="45"/>
      <c r="H25" s="45"/>
      <c r="I25" s="45"/>
      <c r="J25" s="45"/>
      <c r="K25" s="45"/>
      <c r="L25" s="45"/>
      <c r="M25" s="47"/>
      <c r="N25" s="47"/>
      <c r="O25" s="47"/>
      <c r="P25" s="39">
        <f t="shared" si="0"/>
        <v>0</v>
      </c>
      <c r="Q25" s="42">
        <f t="shared" si="1"/>
        <v>0</v>
      </c>
      <c r="R25" s="58">
        <v>58.53</v>
      </c>
      <c r="S25" s="44">
        <f t="shared" si="2"/>
        <v>58.53</v>
      </c>
      <c r="T25" s="42">
        <f t="shared" si="3"/>
        <v>1</v>
      </c>
      <c r="U25" s="42">
        <f t="shared" si="4"/>
        <v>1</v>
      </c>
    </row>
    <row r="26" spans="1:21">
      <c r="A26" s="39">
        <v>25</v>
      </c>
      <c r="B26" s="60" t="s">
        <v>83</v>
      </c>
      <c r="C26" s="60" t="s">
        <v>104</v>
      </c>
      <c r="D26" s="60" t="s">
        <v>66</v>
      </c>
      <c r="E26" s="61"/>
      <c r="F26" s="61"/>
      <c r="G26" s="61"/>
      <c r="H26" s="61"/>
      <c r="I26" s="61"/>
      <c r="J26" s="61"/>
      <c r="K26" s="61"/>
      <c r="L26" s="61"/>
      <c r="M26" s="47"/>
      <c r="N26" s="47"/>
      <c r="O26" s="47"/>
      <c r="P26" s="62">
        <f t="shared" si="0"/>
        <v>0</v>
      </c>
      <c r="Q26" s="63">
        <f t="shared" si="1"/>
        <v>0</v>
      </c>
      <c r="R26" s="58">
        <v>58.78</v>
      </c>
      <c r="S26" s="64">
        <f t="shared" si="2"/>
        <v>58.78</v>
      </c>
      <c r="T26" s="63">
        <f t="shared" si="3"/>
        <v>1</v>
      </c>
      <c r="U26" s="63">
        <f t="shared" si="4"/>
        <v>1</v>
      </c>
    </row>
    <row r="27" spans="1:21">
      <c r="A27" s="45">
        <v>26</v>
      </c>
      <c r="B27" s="40" t="s">
        <v>30</v>
      </c>
      <c r="C27" s="40" t="s">
        <v>44</v>
      </c>
      <c r="D27" s="40" t="s">
        <v>108</v>
      </c>
      <c r="E27" s="45"/>
      <c r="F27" s="45"/>
      <c r="G27" s="45"/>
      <c r="H27" s="45"/>
      <c r="I27" s="45"/>
      <c r="J27" s="45"/>
      <c r="K27" s="45"/>
      <c r="L27" s="45"/>
      <c r="M27" s="47"/>
      <c r="N27" s="47"/>
      <c r="O27" s="47"/>
      <c r="P27" s="39">
        <f t="shared" si="0"/>
        <v>0</v>
      </c>
      <c r="Q27" s="42">
        <f t="shared" si="1"/>
        <v>0</v>
      </c>
      <c r="R27" s="58">
        <v>59.44</v>
      </c>
      <c r="S27" s="44">
        <f t="shared" si="2"/>
        <v>59.44</v>
      </c>
      <c r="T27" s="42">
        <f t="shared" si="3"/>
        <v>1</v>
      </c>
      <c r="U27" s="42">
        <f t="shared" si="4"/>
        <v>1</v>
      </c>
    </row>
    <row r="28" spans="1:21">
      <c r="A28" s="39">
        <v>27</v>
      </c>
      <c r="B28" s="40" t="s">
        <v>73</v>
      </c>
      <c r="C28" s="40" t="s">
        <v>94</v>
      </c>
      <c r="D28" s="40" t="s">
        <v>66</v>
      </c>
      <c r="E28" s="45"/>
      <c r="F28" s="45"/>
      <c r="G28" s="45"/>
      <c r="H28" s="45"/>
      <c r="I28" s="45"/>
      <c r="J28" s="45"/>
      <c r="K28" s="45"/>
      <c r="L28" s="45"/>
      <c r="M28" s="47"/>
      <c r="N28" s="47"/>
      <c r="O28" s="47"/>
      <c r="P28" s="39">
        <f t="shared" si="0"/>
        <v>0</v>
      </c>
      <c r="Q28" s="42">
        <f t="shared" si="1"/>
        <v>0</v>
      </c>
      <c r="R28" s="58">
        <v>59.44</v>
      </c>
      <c r="S28" s="44">
        <f t="shared" si="2"/>
        <v>59.44</v>
      </c>
      <c r="T28" s="42">
        <f t="shared" si="3"/>
        <v>1</v>
      </c>
      <c r="U28" s="42">
        <f t="shared" si="4"/>
        <v>1</v>
      </c>
    </row>
    <row r="29" spans="1:21">
      <c r="A29" s="45">
        <v>28</v>
      </c>
      <c r="B29" s="66" t="s">
        <v>73</v>
      </c>
      <c r="C29" s="65" t="s">
        <v>93</v>
      </c>
      <c r="D29" s="65" t="s">
        <v>66</v>
      </c>
      <c r="E29" s="45"/>
      <c r="F29" s="45"/>
      <c r="G29" s="45"/>
      <c r="H29" s="45"/>
      <c r="I29" s="45"/>
      <c r="J29" s="45"/>
      <c r="K29" s="45"/>
      <c r="L29" s="45"/>
      <c r="M29" s="47"/>
      <c r="N29" s="47"/>
      <c r="O29" s="47"/>
      <c r="P29" s="39">
        <f t="shared" si="0"/>
        <v>0</v>
      </c>
      <c r="Q29" s="42">
        <f t="shared" si="1"/>
        <v>0</v>
      </c>
      <c r="R29" s="58">
        <v>63.5</v>
      </c>
      <c r="S29" s="44">
        <f t="shared" si="2"/>
        <v>63.5</v>
      </c>
      <c r="T29" s="42">
        <f t="shared" si="3"/>
        <v>2</v>
      </c>
      <c r="U29" s="42">
        <f t="shared" si="4"/>
        <v>2</v>
      </c>
    </row>
    <row r="30" spans="1:21">
      <c r="A30" s="39">
        <v>29</v>
      </c>
      <c r="B30" s="52" t="s">
        <v>68</v>
      </c>
      <c r="C30" s="52" t="s">
        <v>87</v>
      </c>
      <c r="D30" s="52" t="s">
        <v>109</v>
      </c>
      <c r="E30" s="45"/>
      <c r="F30" s="45"/>
      <c r="G30" s="45"/>
      <c r="H30" s="45"/>
      <c r="I30" s="45"/>
      <c r="J30" s="45"/>
      <c r="K30" s="45"/>
      <c r="L30" s="45"/>
      <c r="M30" s="47"/>
      <c r="N30" s="47"/>
      <c r="O30" s="47"/>
      <c r="P30" s="39">
        <f t="shared" si="0"/>
        <v>0</v>
      </c>
      <c r="Q30" s="42">
        <f t="shared" si="1"/>
        <v>0</v>
      </c>
      <c r="R30" s="58">
        <v>63.81</v>
      </c>
      <c r="S30" s="44">
        <f t="shared" si="2"/>
        <v>63.81</v>
      </c>
      <c r="T30" s="42">
        <f t="shared" si="3"/>
        <v>2</v>
      </c>
      <c r="U30" s="42">
        <f t="shared" si="4"/>
        <v>2</v>
      </c>
    </row>
    <row r="31" spans="1:21">
      <c r="A31" s="45">
        <v>30</v>
      </c>
      <c r="B31" s="52" t="s">
        <v>81</v>
      </c>
      <c r="C31" s="52" t="s">
        <v>87</v>
      </c>
      <c r="D31" s="52" t="s">
        <v>109</v>
      </c>
      <c r="E31" s="45"/>
      <c r="F31" s="45"/>
      <c r="G31" s="45"/>
      <c r="H31" s="45"/>
      <c r="I31" s="45"/>
      <c r="J31" s="45"/>
      <c r="K31" s="45"/>
      <c r="L31" s="45"/>
      <c r="M31" s="47"/>
      <c r="N31" s="47"/>
      <c r="O31" s="47"/>
      <c r="P31" s="39">
        <f t="shared" si="0"/>
        <v>0</v>
      </c>
      <c r="Q31" s="42">
        <f t="shared" si="1"/>
        <v>0</v>
      </c>
      <c r="R31" s="58">
        <v>63.81</v>
      </c>
      <c r="S31" s="44">
        <f t="shared" si="2"/>
        <v>63.81</v>
      </c>
      <c r="T31" s="42">
        <f t="shared" si="3"/>
        <v>2</v>
      </c>
      <c r="U31" s="42">
        <f t="shared" si="4"/>
        <v>2</v>
      </c>
    </row>
    <row r="32" spans="1:21">
      <c r="A32" s="39">
        <v>31</v>
      </c>
      <c r="B32" s="60" t="s">
        <v>68</v>
      </c>
      <c r="C32" s="60" t="s">
        <v>87</v>
      </c>
      <c r="D32" s="60" t="s">
        <v>109</v>
      </c>
      <c r="E32" s="61"/>
      <c r="F32" s="61"/>
      <c r="G32" s="61"/>
      <c r="H32" s="61"/>
      <c r="I32" s="61"/>
      <c r="J32" s="61"/>
      <c r="K32" s="61"/>
      <c r="L32" s="61"/>
      <c r="M32" s="47"/>
      <c r="N32" s="47"/>
      <c r="O32" s="47"/>
      <c r="P32" s="62">
        <f t="shared" si="0"/>
        <v>0</v>
      </c>
      <c r="Q32" s="63">
        <f t="shared" si="1"/>
        <v>0</v>
      </c>
      <c r="R32" s="58">
        <v>65.75</v>
      </c>
      <c r="S32" s="64">
        <f t="shared" si="2"/>
        <v>65.75</v>
      </c>
      <c r="T32" s="63">
        <f t="shared" si="3"/>
        <v>3</v>
      </c>
      <c r="U32" s="63">
        <f t="shared" si="4"/>
        <v>3</v>
      </c>
    </row>
    <row r="33" spans="1:21">
      <c r="A33" s="45">
        <v>32</v>
      </c>
      <c r="B33" s="60" t="s">
        <v>40</v>
      </c>
      <c r="C33" s="60" t="s">
        <v>100</v>
      </c>
      <c r="D33" s="60" t="s">
        <v>66</v>
      </c>
      <c r="E33" s="61">
        <v>4</v>
      </c>
      <c r="F33" s="61"/>
      <c r="G33" s="61"/>
      <c r="H33" s="61"/>
      <c r="I33" s="61"/>
      <c r="J33" s="61"/>
      <c r="K33" s="61"/>
      <c r="L33" s="61"/>
      <c r="M33" s="47"/>
      <c r="N33" s="47"/>
      <c r="O33" s="47"/>
      <c r="P33" s="62">
        <f t="shared" si="0"/>
        <v>4</v>
      </c>
      <c r="Q33" s="63">
        <f t="shared" si="1"/>
        <v>0</v>
      </c>
      <c r="R33" s="58">
        <v>44.69</v>
      </c>
      <c r="S33" s="64">
        <f t="shared" si="2"/>
        <v>44.69</v>
      </c>
      <c r="T33" s="63" t="str">
        <f t="shared" si="3"/>
        <v/>
      </c>
      <c r="U33" s="63">
        <f t="shared" si="4"/>
        <v>4</v>
      </c>
    </row>
    <row r="34" spans="1:21">
      <c r="A34" s="39">
        <v>33</v>
      </c>
      <c r="B34" s="60" t="s">
        <v>75</v>
      </c>
      <c r="C34" s="60" t="s">
        <v>96</v>
      </c>
      <c r="D34" s="60" t="s">
        <v>108</v>
      </c>
      <c r="E34" s="61"/>
      <c r="F34" s="61"/>
      <c r="G34" s="61"/>
      <c r="H34" s="61">
        <v>4</v>
      </c>
      <c r="I34" s="61"/>
      <c r="J34" s="61"/>
      <c r="K34" s="61"/>
      <c r="L34" s="61"/>
      <c r="M34" s="47"/>
      <c r="N34" s="47"/>
      <c r="O34" s="47"/>
      <c r="P34" s="62">
        <f t="shared" ref="P34:P49" si="5">SUM(E34:L34)</f>
        <v>4</v>
      </c>
      <c r="Q34" s="63">
        <f t="shared" ref="Q34:Q49" si="6">SUM((IF(M34="r",6,0)),IF(N34="r",6,0))</f>
        <v>0</v>
      </c>
      <c r="R34" s="58">
        <v>45.75</v>
      </c>
      <c r="S34" s="64">
        <f t="shared" ref="S34:S49" si="7">SUM(Q34:R34)</f>
        <v>45.75</v>
      </c>
      <c r="T34" s="63" t="str">
        <f t="shared" ref="T34:T49" si="8">IF(S34&gt;$Y$2,CEILING((S34-$Y$2)*0.25,1),"")</f>
        <v/>
      </c>
      <c r="U34" s="63">
        <f t="shared" ref="U34:U49" si="9">IF(R34="eliminacja","eliminacja",SUM(P34,T34))</f>
        <v>4</v>
      </c>
    </row>
    <row r="35" spans="1:21">
      <c r="A35" s="45">
        <v>34</v>
      </c>
      <c r="B35" s="40" t="s">
        <v>34</v>
      </c>
      <c r="C35" s="40" t="s">
        <v>88</v>
      </c>
      <c r="D35" s="40" t="s">
        <v>63</v>
      </c>
      <c r="E35" s="45"/>
      <c r="F35" s="45"/>
      <c r="G35" s="45"/>
      <c r="H35" s="45"/>
      <c r="I35" s="45">
        <v>4</v>
      </c>
      <c r="J35" s="45"/>
      <c r="K35" s="45"/>
      <c r="L35" s="45"/>
      <c r="M35" s="47"/>
      <c r="N35" s="47"/>
      <c r="O35" s="47"/>
      <c r="P35" s="39">
        <f t="shared" si="5"/>
        <v>4</v>
      </c>
      <c r="Q35" s="42">
        <f t="shared" si="6"/>
        <v>0</v>
      </c>
      <c r="R35" s="58">
        <v>46.04</v>
      </c>
      <c r="S35" s="44">
        <f t="shared" si="7"/>
        <v>46.04</v>
      </c>
      <c r="T35" s="42" t="str">
        <f t="shared" si="8"/>
        <v/>
      </c>
      <c r="U35" s="42">
        <f t="shared" si="9"/>
        <v>4</v>
      </c>
    </row>
    <row r="36" spans="1:21">
      <c r="A36" s="39">
        <v>35</v>
      </c>
      <c r="B36" s="60" t="s">
        <v>74</v>
      </c>
      <c r="C36" s="60" t="s">
        <v>95</v>
      </c>
      <c r="D36" s="60" t="s">
        <v>59</v>
      </c>
      <c r="E36" s="61"/>
      <c r="F36" s="61"/>
      <c r="G36" s="61"/>
      <c r="H36" s="61"/>
      <c r="I36" s="61"/>
      <c r="J36" s="61">
        <v>4</v>
      </c>
      <c r="K36" s="61"/>
      <c r="L36" s="61"/>
      <c r="M36" s="47"/>
      <c r="N36" s="47"/>
      <c r="O36" s="47"/>
      <c r="P36" s="62">
        <f t="shared" si="5"/>
        <v>4</v>
      </c>
      <c r="Q36" s="63">
        <f t="shared" si="6"/>
        <v>0</v>
      </c>
      <c r="R36" s="58">
        <v>47.41</v>
      </c>
      <c r="S36" s="64">
        <f t="shared" si="7"/>
        <v>47.41</v>
      </c>
      <c r="T36" s="63" t="str">
        <f t="shared" si="8"/>
        <v/>
      </c>
      <c r="U36" s="63">
        <f t="shared" si="9"/>
        <v>4</v>
      </c>
    </row>
    <row r="37" spans="1:21">
      <c r="A37" s="45">
        <v>36</v>
      </c>
      <c r="B37" s="40" t="s">
        <v>69</v>
      </c>
      <c r="C37" s="40" t="s">
        <v>89</v>
      </c>
      <c r="D37" s="40" t="s">
        <v>58</v>
      </c>
      <c r="E37" s="45"/>
      <c r="F37" s="45"/>
      <c r="G37" s="45"/>
      <c r="H37" s="45"/>
      <c r="I37" s="45"/>
      <c r="J37" s="45"/>
      <c r="K37" s="45"/>
      <c r="L37" s="45">
        <v>4</v>
      </c>
      <c r="M37" s="47"/>
      <c r="N37" s="47"/>
      <c r="O37" s="47"/>
      <c r="P37" s="39">
        <f t="shared" si="5"/>
        <v>4</v>
      </c>
      <c r="Q37" s="42">
        <f t="shared" si="6"/>
        <v>0</v>
      </c>
      <c r="R37" s="58">
        <v>52.31</v>
      </c>
      <c r="S37" s="44">
        <f t="shared" si="7"/>
        <v>52.31</v>
      </c>
      <c r="T37" s="42" t="str">
        <f t="shared" si="8"/>
        <v/>
      </c>
      <c r="U37" s="42">
        <f t="shared" si="9"/>
        <v>4</v>
      </c>
    </row>
    <row r="38" spans="1:21">
      <c r="A38" s="39">
        <v>37</v>
      </c>
      <c r="B38" s="65" t="s">
        <v>34</v>
      </c>
      <c r="C38" s="66" t="s">
        <v>48</v>
      </c>
      <c r="D38" s="65" t="s">
        <v>63</v>
      </c>
      <c r="E38" s="55"/>
      <c r="F38" s="55"/>
      <c r="G38" s="55"/>
      <c r="H38" s="55"/>
      <c r="I38" s="55"/>
      <c r="J38" s="55"/>
      <c r="K38" s="55"/>
      <c r="L38" s="55">
        <v>4</v>
      </c>
      <c r="M38" s="47"/>
      <c r="N38" s="47"/>
      <c r="O38" s="47"/>
      <c r="P38" s="56">
        <f t="shared" si="5"/>
        <v>4</v>
      </c>
      <c r="Q38" s="57">
        <f t="shared" si="6"/>
        <v>0</v>
      </c>
      <c r="R38" s="58">
        <v>52.93</v>
      </c>
      <c r="S38" s="59">
        <f t="shared" si="7"/>
        <v>52.93</v>
      </c>
      <c r="T38" s="57" t="str">
        <f t="shared" si="8"/>
        <v/>
      </c>
      <c r="U38" s="57">
        <f t="shared" si="9"/>
        <v>4</v>
      </c>
    </row>
    <row r="39" spans="1:21">
      <c r="A39" s="45">
        <v>38</v>
      </c>
      <c r="B39" s="60" t="s">
        <v>70</v>
      </c>
      <c r="C39" s="60" t="s">
        <v>90</v>
      </c>
      <c r="D39" s="60" t="s">
        <v>62</v>
      </c>
      <c r="E39" s="61"/>
      <c r="F39" s="61"/>
      <c r="G39" s="61"/>
      <c r="H39" s="61"/>
      <c r="I39" s="61"/>
      <c r="J39" s="61">
        <v>4</v>
      </c>
      <c r="K39" s="61"/>
      <c r="L39" s="61"/>
      <c r="M39" s="47"/>
      <c r="N39" s="47"/>
      <c r="O39" s="47"/>
      <c r="P39" s="62">
        <f t="shared" si="5"/>
        <v>4</v>
      </c>
      <c r="Q39" s="63">
        <f t="shared" si="6"/>
        <v>0</v>
      </c>
      <c r="R39" s="58">
        <v>55.72</v>
      </c>
      <c r="S39" s="64">
        <f t="shared" si="7"/>
        <v>55.72</v>
      </c>
      <c r="T39" s="63" t="str">
        <f t="shared" si="8"/>
        <v/>
      </c>
      <c r="U39" s="63">
        <f t="shared" si="9"/>
        <v>4</v>
      </c>
    </row>
    <row r="40" spans="1:21">
      <c r="A40" s="39">
        <v>39</v>
      </c>
      <c r="B40" s="60" t="s">
        <v>81</v>
      </c>
      <c r="C40" s="60" t="s">
        <v>87</v>
      </c>
      <c r="D40" s="60" t="s">
        <v>109</v>
      </c>
      <c r="E40" s="61"/>
      <c r="F40" s="61"/>
      <c r="G40" s="61"/>
      <c r="H40" s="61"/>
      <c r="I40" s="61"/>
      <c r="J40" s="61"/>
      <c r="K40" s="61"/>
      <c r="L40" s="61">
        <v>4</v>
      </c>
      <c r="M40" s="47"/>
      <c r="N40" s="47"/>
      <c r="O40" s="47"/>
      <c r="P40" s="62">
        <f t="shared" si="5"/>
        <v>4</v>
      </c>
      <c r="Q40" s="63">
        <f t="shared" si="6"/>
        <v>0</v>
      </c>
      <c r="R40" s="58">
        <v>64.16</v>
      </c>
      <c r="S40" s="64">
        <f t="shared" si="7"/>
        <v>64.16</v>
      </c>
      <c r="T40" s="63">
        <f t="shared" si="8"/>
        <v>2</v>
      </c>
      <c r="U40" s="63">
        <f t="shared" si="9"/>
        <v>6</v>
      </c>
    </row>
    <row r="41" spans="1:21">
      <c r="A41" s="45">
        <v>40</v>
      </c>
      <c r="B41" s="60" t="s">
        <v>69</v>
      </c>
      <c r="C41" s="60" t="s">
        <v>89</v>
      </c>
      <c r="D41" s="60" t="s">
        <v>58</v>
      </c>
      <c r="E41" s="61"/>
      <c r="F41" s="61"/>
      <c r="G41" s="61"/>
      <c r="H41" s="61"/>
      <c r="I41" s="61"/>
      <c r="J41" s="61"/>
      <c r="K41" s="61">
        <v>4</v>
      </c>
      <c r="L41" s="61">
        <v>4</v>
      </c>
      <c r="M41" s="47"/>
      <c r="N41" s="47"/>
      <c r="O41" s="47"/>
      <c r="P41" s="62">
        <f t="shared" si="5"/>
        <v>8</v>
      </c>
      <c r="Q41" s="63">
        <f t="shared" si="6"/>
        <v>0</v>
      </c>
      <c r="R41" s="58">
        <v>48.37</v>
      </c>
      <c r="S41" s="64">
        <f t="shared" si="7"/>
        <v>48.37</v>
      </c>
      <c r="T41" s="63" t="str">
        <f t="shared" si="8"/>
        <v/>
      </c>
      <c r="U41" s="63">
        <f t="shared" si="9"/>
        <v>8</v>
      </c>
    </row>
    <row r="42" spans="1:21">
      <c r="A42" s="39">
        <v>41</v>
      </c>
      <c r="B42" s="40" t="s">
        <v>75</v>
      </c>
      <c r="C42" s="40" t="s">
        <v>96</v>
      </c>
      <c r="D42" s="40" t="s">
        <v>108</v>
      </c>
      <c r="E42" s="45"/>
      <c r="F42" s="45"/>
      <c r="G42" s="45">
        <v>4</v>
      </c>
      <c r="H42" s="45"/>
      <c r="I42" s="45"/>
      <c r="J42" s="45">
        <v>8</v>
      </c>
      <c r="K42" s="45"/>
      <c r="L42" s="45"/>
      <c r="M42" s="47" t="s">
        <v>255</v>
      </c>
      <c r="N42" s="47" t="s">
        <v>255</v>
      </c>
      <c r="O42" s="47"/>
      <c r="P42" s="39">
        <f t="shared" si="5"/>
        <v>12</v>
      </c>
      <c r="Q42" s="42">
        <f t="shared" si="6"/>
        <v>0</v>
      </c>
      <c r="R42" s="58">
        <v>64.22</v>
      </c>
      <c r="S42" s="44">
        <f t="shared" si="7"/>
        <v>64.22</v>
      </c>
      <c r="T42" s="42">
        <f t="shared" si="8"/>
        <v>2</v>
      </c>
      <c r="U42" s="42">
        <f t="shared" si="9"/>
        <v>14</v>
      </c>
    </row>
    <row r="43" spans="1:21">
      <c r="A43" s="45">
        <v>42</v>
      </c>
      <c r="B43" s="60" t="s">
        <v>78</v>
      </c>
      <c r="C43" s="60" t="s">
        <v>101</v>
      </c>
      <c r="D43" s="60" t="s">
        <v>108</v>
      </c>
      <c r="E43" s="61"/>
      <c r="F43" s="61">
        <v>4</v>
      </c>
      <c r="G43" s="61"/>
      <c r="H43" s="61"/>
      <c r="I43" s="61">
        <v>4</v>
      </c>
      <c r="J43" s="61">
        <v>4</v>
      </c>
      <c r="K43" s="61"/>
      <c r="L43" s="61"/>
      <c r="M43" s="47" t="s">
        <v>257</v>
      </c>
      <c r="N43" s="47"/>
      <c r="O43" s="47"/>
      <c r="P43" s="62">
        <f t="shared" si="5"/>
        <v>12</v>
      </c>
      <c r="Q43" s="63">
        <f t="shared" si="6"/>
        <v>6</v>
      </c>
      <c r="R43" s="58">
        <v>66.099999999999994</v>
      </c>
      <c r="S43" s="64">
        <f t="shared" si="7"/>
        <v>72.099999999999994</v>
      </c>
      <c r="T43" s="63">
        <f t="shared" si="8"/>
        <v>4</v>
      </c>
      <c r="U43" s="63">
        <f t="shared" si="9"/>
        <v>16</v>
      </c>
    </row>
    <row r="44" spans="1:21">
      <c r="A44" s="39">
        <v>43</v>
      </c>
      <c r="B44" s="40" t="s">
        <v>83</v>
      </c>
      <c r="C44" s="40" t="s">
        <v>104</v>
      </c>
      <c r="D44" s="40" t="s">
        <v>66</v>
      </c>
      <c r="E44" s="45"/>
      <c r="F44" s="45">
        <v>4</v>
      </c>
      <c r="G44" s="45"/>
      <c r="H44" s="45"/>
      <c r="I44" s="45"/>
      <c r="J44" s="45"/>
      <c r="K44" s="45"/>
      <c r="L44" s="45"/>
      <c r="M44" s="47" t="s">
        <v>255</v>
      </c>
      <c r="N44" s="47"/>
      <c r="O44" s="47"/>
      <c r="P44" s="39">
        <f t="shared" si="5"/>
        <v>4</v>
      </c>
      <c r="Q44" s="42">
        <f t="shared" si="6"/>
        <v>0</v>
      </c>
      <c r="R44" s="58">
        <v>105.69</v>
      </c>
      <c r="S44" s="44">
        <f t="shared" si="7"/>
        <v>105.69</v>
      </c>
      <c r="T44" s="42">
        <f t="shared" si="8"/>
        <v>13</v>
      </c>
      <c r="U44" s="42">
        <f t="shared" si="9"/>
        <v>17</v>
      </c>
    </row>
    <row r="45" spans="1:21">
      <c r="A45" s="45">
        <v>44</v>
      </c>
      <c r="B45" s="40" t="s">
        <v>85</v>
      </c>
      <c r="C45" s="40" t="s">
        <v>106</v>
      </c>
      <c r="D45" s="40" t="s">
        <v>66</v>
      </c>
      <c r="E45" s="45"/>
      <c r="F45" s="45">
        <v>4</v>
      </c>
      <c r="G45" s="45"/>
      <c r="H45" s="45">
        <v>8</v>
      </c>
      <c r="I45" s="45"/>
      <c r="J45" s="45"/>
      <c r="K45" s="45"/>
      <c r="L45" s="45"/>
      <c r="M45" s="47" t="s">
        <v>255</v>
      </c>
      <c r="N45" s="47" t="s">
        <v>255</v>
      </c>
      <c r="O45" s="47"/>
      <c r="P45" s="39">
        <f t="shared" si="5"/>
        <v>12</v>
      </c>
      <c r="Q45" s="42">
        <f t="shared" si="6"/>
        <v>0</v>
      </c>
      <c r="R45" s="58">
        <v>82.16</v>
      </c>
      <c r="S45" s="44">
        <f t="shared" si="7"/>
        <v>82.16</v>
      </c>
      <c r="T45" s="42">
        <f t="shared" si="8"/>
        <v>7</v>
      </c>
      <c r="U45" s="42">
        <f t="shared" si="9"/>
        <v>19</v>
      </c>
    </row>
    <row r="46" spans="1:21">
      <c r="A46" s="39">
        <v>45</v>
      </c>
      <c r="B46" s="40" t="s">
        <v>80</v>
      </c>
      <c r="C46" s="40" t="s">
        <v>103</v>
      </c>
      <c r="D46" s="52" t="s">
        <v>108</v>
      </c>
      <c r="E46" s="45"/>
      <c r="F46" s="45">
        <v>12</v>
      </c>
      <c r="G46" s="45"/>
      <c r="H46" s="45"/>
      <c r="I46" s="45"/>
      <c r="J46" s="45"/>
      <c r="K46" s="45"/>
      <c r="L46" s="45">
        <v>4</v>
      </c>
      <c r="M46" s="47" t="s">
        <v>255</v>
      </c>
      <c r="N46" s="47" t="s">
        <v>255</v>
      </c>
      <c r="O46" s="47"/>
      <c r="P46" s="39">
        <f t="shared" si="5"/>
        <v>16</v>
      </c>
      <c r="Q46" s="42">
        <f t="shared" si="6"/>
        <v>0</v>
      </c>
      <c r="R46" s="58">
        <v>78.41</v>
      </c>
      <c r="S46" s="44">
        <f t="shared" si="7"/>
        <v>78.41</v>
      </c>
      <c r="T46" s="42">
        <f t="shared" si="8"/>
        <v>6</v>
      </c>
      <c r="U46" s="42">
        <f t="shared" si="9"/>
        <v>22</v>
      </c>
    </row>
    <row r="47" spans="1:21">
      <c r="A47" s="39">
        <v>49</v>
      </c>
      <c r="B47" s="40" t="s">
        <v>36</v>
      </c>
      <c r="C47" s="40" t="s">
        <v>52</v>
      </c>
      <c r="D47" s="40" t="s">
        <v>64</v>
      </c>
      <c r="E47" s="45">
        <v>4</v>
      </c>
      <c r="F47" s="45">
        <v>8</v>
      </c>
      <c r="G47" s="45"/>
      <c r="H47" s="45"/>
      <c r="I47" s="45"/>
      <c r="J47" s="45"/>
      <c r="K47" s="45"/>
      <c r="L47" s="45"/>
      <c r="M47" s="47" t="s">
        <v>255</v>
      </c>
      <c r="N47" s="47" t="s">
        <v>255</v>
      </c>
      <c r="O47" s="47"/>
      <c r="P47" s="39">
        <f t="shared" si="5"/>
        <v>12</v>
      </c>
      <c r="Q47" s="42">
        <f t="shared" si="6"/>
        <v>0</v>
      </c>
      <c r="R47" s="58" t="s">
        <v>256</v>
      </c>
      <c r="S47" s="44">
        <f t="shared" si="7"/>
        <v>0</v>
      </c>
      <c r="T47" s="42" t="str">
        <f t="shared" si="8"/>
        <v/>
      </c>
      <c r="U47" s="42" t="str">
        <f t="shared" si="9"/>
        <v>eliminacja</v>
      </c>
    </row>
    <row r="48" spans="1:21">
      <c r="A48" s="45">
        <v>50</v>
      </c>
      <c r="B48" s="40" t="s">
        <v>37</v>
      </c>
      <c r="C48" s="40" t="s">
        <v>53</v>
      </c>
      <c r="D48" s="40" t="s">
        <v>64</v>
      </c>
      <c r="E48" s="45"/>
      <c r="F48" s="45">
        <v>4</v>
      </c>
      <c r="G48" s="45">
        <v>12</v>
      </c>
      <c r="H48" s="45"/>
      <c r="I48" s="45"/>
      <c r="J48" s="45"/>
      <c r="K48" s="45"/>
      <c r="L48" s="45"/>
      <c r="M48" s="47" t="s">
        <v>255</v>
      </c>
      <c r="N48" s="47" t="s">
        <v>255</v>
      </c>
      <c r="O48" s="47"/>
      <c r="P48" s="39">
        <f t="shared" si="5"/>
        <v>16</v>
      </c>
      <c r="Q48" s="42">
        <f t="shared" si="6"/>
        <v>0</v>
      </c>
      <c r="R48" s="58" t="s">
        <v>256</v>
      </c>
      <c r="S48" s="44">
        <f t="shared" si="7"/>
        <v>0</v>
      </c>
      <c r="T48" s="42" t="str">
        <f t="shared" si="8"/>
        <v/>
      </c>
      <c r="U48" s="42" t="str">
        <f t="shared" si="9"/>
        <v>eliminacja</v>
      </c>
    </row>
    <row r="49" spans="1:21">
      <c r="A49" s="39">
        <v>53</v>
      </c>
      <c r="B49" s="52" t="s">
        <v>78</v>
      </c>
      <c r="C49" s="52" t="s">
        <v>101</v>
      </c>
      <c r="D49" s="52" t="s">
        <v>108</v>
      </c>
      <c r="E49" s="45"/>
      <c r="F49" s="45">
        <v>4</v>
      </c>
      <c r="G49" s="45"/>
      <c r="H49" s="45"/>
      <c r="I49" s="45">
        <v>8</v>
      </c>
      <c r="J49" s="45"/>
      <c r="K49" s="45"/>
      <c r="L49" s="45"/>
      <c r="M49" s="47" t="s">
        <v>255</v>
      </c>
      <c r="N49" s="47" t="s">
        <v>257</v>
      </c>
      <c r="O49" s="47"/>
      <c r="P49" s="39">
        <f t="shared" si="5"/>
        <v>12</v>
      </c>
      <c r="Q49" s="42">
        <f t="shared" si="6"/>
        <v>6</v>
      </c>
      <c r="R49" s="58" t="s">
        <v>256</v>
      </c>
      <c r="S49" s="44">
        <f t="shared" si="7"/>
        <v>6</v>
      </c>
      <c r="T49" s="42" t="str">
        <f t="shared" si="8"/>
        <v/>
      </c>
      <c r="U49" s="42" t="str">
        <f t="shared" si="9"/>
        <v>eliminacja</v>
      </c>
    </row>
  </sheetData>
  <sheetProtection password="8907" sheet="1" objects="1" scenarios="1"/>
  <sortState ref="B2:U54">
    <sortCondition ref="U2:U54"/>
    <sortCondition ref="S2:S54"/>
  </sortState>
  <mergeCells count="1">
    <mergeCell ref="M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selection activeCell="R2" sqref="R2"/>
    </sheetView>
  </sheetViews>
  <sheetFormatPr defaultRowHeight="15"/>
  <cols>
    <col min="1" max="1" width="3" style="37" bestFit="1" customWidth="1"/>
    <col min="2" max="2" width="15" style="37" bestFit="1" customWidth="1"/>
    <col min="3" max="3" width="25.28515625" style="37" bestFit="1" customWidth="1"/>
    <col min="4" max="4" width="24.140625" style="37" bestFit="1" customWidth="1"/>
    <col min="5" max="5" width="2.28515625" style="37" bestFit="1" customWidth="1"/>
    <col min="6" max="6" width="3" style="37" bestFit="1" customWidth="1"/>
    <col min="7" max="8" width="2.28515625" style="37" bestFit="1" customWidth="1"/>
    <col min="9" max="10" width="3.5703125" style="37" bestFit="1" customWidth="1"/>
    <col min="11" max="11" width="3" style="37" bestFit="1" customWidth="1"/>
    <col min="12" max="12" width="2.28515625" style="37" bestFit="1" customWidth="1"/>
    <col min="13" max="13" width="3.42578125" style="37" bestFit="1" customWidth="1"/>
    <col min="14" max="16" width="2.85546875" style="37" customWidth="1"/>
    <col min="17" max="18" width="9.140625" style="37"/>
    <col min="19" max="19" width="10.140625" style="37" bestFit="1" customWidth="1"/>
    <col min="20" max="21" width="9.140625" style="37"/>
    <col min="22" max="22" width="10.140625" style="37" bestFit="1" customWidth="1"/>
    <col min="23" max="16384" width="9.140625" style="37"/>
  </cols>
  <sheetData>
    <row r="1" spans="1:26" ht="30.75" thickBot="1">
      <c r="A1" s="30" t="s">
        <v>13</v>
      </c>
      <c r="B1" s="30" t="s">
        <v>0</v>
      </c>
      <c r="C1" s="31" t="s">
        <v>1</v>
      </c>
      <c r="D1" s="31" t="s">
        <v>2</v>
      </c>
      <c r="E1" s="31">
        <v>1</v>
      </c>
      <c r="F1" s="31">
        <v>2</v>
      </c>
      <c r="G1" s="31">
        <v>3</v>
      </c>
      <c r="H1" s="31">
        <v>4</v>
      </c>
      <c r="I1" s="31">
        <v>5</v>
      </c>
      <c r="J1" s="31">
        <v>6</v>
      </c>
      <c r="K1" s="31">
        <v>7</v>
      </c>
      <c r="L1" s="31" t="s">
        <v>258</v>
      </c>
      <c r="M1" s="31" t="s">
        <v>259</v>
      </c>
      <c r="N1" s="32" t="s">
        <v>7</v>
      </c>
      <c r="O1" s="33"/>
      <c r="P1" s="34"/>
      <c r="Q1" s="31" t="s">
        <v>3</v>
      </c>
      <c r="R1" s="35" t="s">
        <v>8</v>
      </c>
      <c r="S1" s="31" t="s">
        <v>4</v>
      </c>
      <c r="T1" s="35" t="s">
        <v>9</v>
      </c>
      <c r="U1" s="35" t="s">
        <v>16</v>
      </c>
      <c r="V1" s="36" t="s">
        <v>3</v>
      </c>
      <c r="X1" s="38" t="s">
        <v>10</v>
      </c>
      <c r="Y1" s="38" t="s">
        <v>11</v>
      </c>
      <c r="Z1" s="38" t="s">
        <v>12</v>
      </c>
    </row>
    <row r="2" spans="1:26">
      <c r="A2" s="39">
        <v>1</v>
      </c>
      <c r="B2" s="40" t="s">
        <v>133</v>
      </c>
      <c r="C2" s="40" t="s">
        <v>98</v>
      </c>
      <c r="D2" s="40" t="s">
        <v>66</v>
      </c>
      <c r="E2" s="39"/>
      <c r="F2" s="39"/>
      <c r="G2" s="39"/>
      <c r="H2" s="39"/>
      <c r="I2" s="39"/>
      <c r="J2" s="39"/>
      <c r="K2" s="39"/>
      <c r="L2" s="39"/>
      <c r="M2" s="39"/>
      <c r="N2" s="41"/>
      <c r="O2" s="41"/>
      <c r="P2" s="41"/>
      <c r="Q2" s="39">
        <f t="shared" ref="Q2:Q33" si="0">SUM(E2:M2)</f>
        <v>0</v>
      </c>
      <c r="R2" s="42">
        <f t="shared" ref="R2:R33" si="1">SUM((IF(N2="r",6,0)),IF(O2="r",6,0))</f>
        <v>0</v>
      </c>
      <c r="S2" s="58">
        <v>44.9</v>
      </c>
      <c r="T2" s="44">
        <f t="shared" ref="T2:T33" si="2">SUM(R2:S2)</f>
        <v>44.9</v>
      </c>
      <c r="U2" s="42" t="str">
        <f t="shared" ref="U2:U33" si="3">IF(T2&gt;$Z$2,CEILING((T2-$Z$2)*0.25,1),"")</f>
        <v/>
      </c>
      <c r="V2" s="42">
        <f t="shared" ref="V2:V33" si="4">IF(S2="eliminacja","eliminacja",SUM(Q2,U2))</f>
        <v>0</v>
      </c>
      <c r="X2" s="38">
        <v>350</v>
      </c>
      <c r="Y2" s="38">
        <v>380</v>
      </c>
      <c r="Z2" s="38">
        <f>CEILING((60/$X$2)*$Y$2,1)</f>
        <v>66</v>
      </c>
    </row>
    <row r="3" spans="1:26">
      <c r="A3" s="45">
        <v>2</v>
      </c>
      <c r="B3" s="40" t="s">
        <v>138</v>
      </c>
      <c r="C3" s="40" t="s">
        <v>148</v>
      </c>
      <c r="D3" s="40" t="s">
        <v>172</v>
      </c>
      <c r="E3" s="45"/>
      <c r="F3" s="45"/>
      <c r="G3" s="45"/>
      <c r="H3" s="45"/>
      <c r="I3" s="45"/>
      <c r="J3" s="45"/>
      <c r="K3" s="45"/>
      <c r="L3" s="45"/>
      <c r="M3" s="45"/>
      <c r="N3" s="47"/>
      <c r="O3" s="47"/>
      <c r="P3" s="47"/>
      <c r="Q3" s="39">
        <f t="shared" si="0"/>
        <v>0</v>
      </c>
      <c r="R3" s="42">
        <f t="shared" si="1"/>
        <v>0</v>
      </c>
      <c r="S3" s="58">
        <v>45.38</v>
      </c>
      <c r="T3" s="44">
        <f t="shared" si="2"/>
        <v>45.38</v>
      </c>
      <c r="U3" s="42" t="str">
        <f t="shared" si="3"/>
        <v/>
      </c>
      <c r="V3" s="42">
        <f t="shared" si="4"/>
        <v>0</v>
      </c>
    </row>
    <row r="4" spans="1:26">
      <c r="A4" s="39">
        <v>3</v>
      </c>
      <c r="B4" s="40" t="s">
        <v>135</v>
      </c>
      <c r="C4" s="40" t="s">
        <v>149</v>
      </c>
      <c r="D4" s="40" t="s">
        <v>65</v>
      </c>
      <c r="E4" s="45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39">
        <f t="shared" si="0"/>
        <v>0</v>
      </c>
      <c r="R4" s="42">
        <f t="shared" si="1"/>
        <v>0</v>
      </c>
      <c r="S4" s="58">
        <v>47.15</v>
      </c>
      <c r="T4" s="44">
        <f t="shared" si="2"/>
        <v>47.15</v>
      </c>
      <c r="U4" s="42" t="str">
        <f t="shared" si="3"/>
        <v/>
      </c>
      <c r="V4" s="42">
        <f t="shared" si="4"/>
        <v>0</v>
      </c>
    </row>
    <row r="5" spans="1:26">
      <c r="A5" s="45">
        <v>4</v>
      </c>
      <c r="B5" s="40" t="s">
        <v>129</v>
      </c>
      <c r="C5" s="40" t="s">
        <v>101</v>
      </c>
      <c r="D5" s="40" t="s">
        <v>108</v>
      </c>
      <c r="E5" s="45"/>
      <c r="F5" s="45"/>
      <c r="G5" s="45"/>
      <c r="H5" s="45"/>
      <c r="I5" s="45"/>
      <c r="J5" s="45"/>
      <c r="K5" s="45"/>
      <c r="L5" s="45"/>
      <c r="M5" s="45"/>
      <c r="N5" s="47"/>
      <c r="O5" s="47"/>
      <c r="P5" s="47"/>
      <c r="Q5" s="39">
        <f t="shared" si="0"/>
        <v>0</v>
      </c>
      <c r="R5" s="42">
        <f t="shared" si="1"/>
        <v>0</v>
      </c>
      <c r="S5" s="58">
        <v>47.63</v>
      </c>
      <c r="T5" s="44">
        <f t="shared" si="2"/>
        <v>47.63</v>
      </c>
      <c r="U5" s="42" t="str">
        <f t="shared" si="3"/>
        <v/>
      </c>
      <c r="V5" s="42">
        <f t="shared" si="4"/>
        <v>0</v>
      </c>
    </row>
    <row r="6" spans="1:26">
      <c r="A6" s="39">
        <v>5</v>
      </c>
      <c r="B6" s="40" t="s">
        <v>123</v>
      </c>
      <c r="C6" s="40" t="s">
        <v>156</v>
      </c>
      <c r="D6" s="40" t="s">
        <v>65</v>
      </c>
      <c r="E6" s="45"/>
      <c r="F6" s="45"/>
      <c r="G6" s="45"/>
      <c r="H6" s="45"/>
      <c r="I6" s="45"/>
      <c r="J6" s="45"/>
      <c r="K6" s="45"/>
      <c r="L6" s="45"/>
      <c r="M6" s="45"/>
      <c r="N6" s="47"/>
      <c r="O6" s="47"/>
      <c r="P6" s="47"/>
      <c r="Q6" s="39">
        <f t="shared" si="0"/>
        <v>0</v>
      </c>
      <c r="R6" s="42">
        <f t="shared" si="1"/>
        <v>0</v>
      </c>
      <c r="S6" s="58">
        <v>48.19</v>
      </c>
      <c r="T6" s="44">
        <f t="shared" si="2"/>
        <v>48.19</v>
      </c>
      <c r="U6" s="42" t="str">
        <f t="shared" si="3"/>
        <v/>
      </c>
      <c r="V6" s="42">
        <f t="shared" si="4"/>
        <v>0</v>
      </c>
    </row>
    <row r="7" spans="1:26">
      <c r="A7" s="45">
        <v>6</v>
      </c>
      <c r="B7" s="40" t="s">
        <v>145</v>
      </c>
      <c r="C7" s="40" t="s">
        <v>86</v>
      </c>
      <c r="D7" s="40" t="s">
        <v>107</v>
      </c>
      <c r="E7" s="45"/>
      <c r="F7" s="45"/>
      <c r="G7" s="45"/>
      <c r="H7" s="45"/>
      <c r="I7" s="45"/>
      <c r="J7" s="45"/>
      <c r="K7" s="45"/>
      <c r="L7" s="45"/>
      <c r="M7" s="45"/>
      <c r="N7" s="47"/>
      <c r="O7" s="47"/>
      <c r="P7" s="47"/>
      <c r="Q7" s="39">
        <f t="shared" si="0"/>
        <v>0</v>
      </c>
      <c r="R7" s="42">
        <f t="shared" si="1"/>
        <v>0</v>
      </c>
      <c r="S7" s="58">
        <v>48.58</v>
      </c>
      <c r="T7" s="44">
        <f t="shared" si="2"/>
        <v>48.58</v>
      </c>
      <c r="U7" s="42" t="str">
        <f t="shared" si="3"/>
        <v/>
      </c>
      <c r="V7" s="42">
        <f t="shared" si="4"/>
        <v>0</v>
      </c>
    </row>
    <row r="8" spans="1:26">
      <c r="A8" s="39">
        <v>7</v>
      </c>
      <c r="B8" s="40" t="s">
        <v>140</v>
      </c>
      <c r="C8" s="40" t="s">
        <v>167</v>
      </c>
      <c r="D8" s="40" t="s">
        <v>59</v>
      </c>
      <c r="E8" s="45"/>
      <c r="F8" s="45"/>
      <c r="G8" s="45"/>
      <c r="H8" s="45"/>
      <c r="I8" s="45"/>
      <c r="J8" s="45"/>
      <c r="K8" s="45"/>
      <c r="L8" s="45"/>
      <c r="M8" s="45"/>
      <c r="N8" s="47"/>
      <c r="O8" s="47"/>
      <c r="P8" s="47"/>
      <c r="Q8" s="39">
        <f t="shared" si="0"/>
        <v>0</v>
      </c>
      <c r="R8" s="42">
        <f t="shared" si="1"/>
        <v>0</v>
      </c>
      <c r="S8" s="58">
        <v>51.66</v>
      </c>
      <c r="T8" s="44">
        <f t="shared" si="2"/>
        <v>51.66</v>
      </c>
      <c r="U8" s="42" t="str">
        <f t="shared" si="3"/>
        <v/>
      </c>
      <c r="V8" s="42">
        <f t="shared" si="4"/>
        <v>0</v>
      </c>
    </row>
    <row r="9" spans="1:26">
      <c r="A9" s="45">
        <v>8</v>
      </c>
      <c r="B9" s="40" t="s">
        <v>126</v>
      </c>
      <c r="C9" s="40" t="s">
        <v>159</v>
      </c>
      <c r="D9" s="40" t="s">
        <v>175</v>
      </c>
      <c r="E9" s="45"/>
      <c r="F9" s="45"/>
      <c r="G9" s="45"/>
      <c r="H9" s="45"/>
      <c r="I9" s="45"/>
      <c r="J9" s="45"/>
      <c r="K9" s="45"/>
      <c r="L9" s="45"/>
      <c r="M9" s="45"/>
      <c r="N9" s="47"/>
      <c r="O9" s="47"/>
      <c r="P9" s="47"/>
      <c r="Q9" s="39">
        <f t="shared" si="0"/>
        <v>0</v>
      </c>
      <c r="R9" s="42">
        <f t="shared" si="1"/>
        <v>0</v>
      </c>
      <c r="S9" s="58">
        <v>52.03</v>
      </c>
      <c r="T9" s="44">
        <f t="shared" si="2"/>
        <v>52.03</v>
      </c>
      <c r="U9" s="42" t="str">
        <f t="shared" si="3"/>
        <v/>
      </c>
      <c r="V9" s="42">
        <f t="shared" si="4"/>
        <v>0</v>
      </c>
      <c r="W9" s="54"/>
      <c r="X9" s="54"/>
      <c r="Y9" s="54"/>
      <c r="Z9" s="54"/>
    </row>
    <row r="10" spans="1:26">
      <c r="A10" s="39">
        <v>9</v>
      </c>
      <c r="B10" s="40" t="s">
        <v>134</v>
      </c>
      <c r="C10" s="40" t="s">
        <v>163</v>
      </c>
      <c r="D10" s="40" t="s">
        <v>65</v>
      </c>
      <c r="E10" s="45"/>
      <c r="F10" s="45"/>
      <c r="G10" s="45"/>
      <c r="H10" s="45"/>
      <c r="I10" s="45"/>
      <c r="J10" s="45"/>
      <c r="K10" s="45"/>
      <c r="L10" s="45"/>
      <c r="M10" s="45"/>
      <c r="N10" s="47"/>
      <c r="O10" s="47"/>
      <c r="P10" s="47"/>
      <c r="Q10" s="39">
        <f t="shared" si="0"/>
        <v>0</v>
      </c>
      <c r="R10" s="42">
        <f t="shared" si="1"/>
        <v>0</v>
      </c>
      <c r="S10" s="58">
        <v>52.28</v>
      </c>
      <c r="T10" s="44">
        <f t="shared" si="2"/>
        <v>52.28</v>
      </c>
      <c r="U10" s="42" t="str">
        <f t="shared" si="3"/>
        <v/>
      </c>
      <c r="V10" s="42">
        <f t="shared" si="4"/>
        <v>0</v>
      </c>
    </row>
    <row r="11" spans="1:26">
      <c r="A11" s="45">
        <v>10</v>
      </c>
      <c r="B11" s="40" t="s">
        <v>77</v>
      </c>
      <c r="C11" s="40" t="s">
        <v>98</v>
      </c>
      <c r="D11" s="40" t="s">
        <v>66</v>
      </c>
      <c r="E11" s="45"/>
      <c r="F11" s="45"/>
      <c r="G11" s="45"/>
      <c r="H11" s="45"/>
      <c r="I11" s="45"/>
      <c r="J11" s="45"/>
      <c r="K11" s="45"/>
      <c r="L11" s="45"/>
      <c r="M11" s="45"/>
      <c r="N11" s="47"/>
      <c r="O11" s="47"/>
      <c r="P11" s="47"/>
      <c r="Q11" s="39">
        <f t="shared" si="0"/>
        <v>0</v>
      </c>
      <c r="R11" s="42">
        <f t="shared" si="1"/>
        <v>0</v>
      </c>
      <c r="S11" s="58">
        <v>53</v>
      </c>
      <c r="T11" s="44">
        <f t="shared" si="2"/>
        <v>53</v>
      </c>
      <c r="U11" s="42" t="str">
        <f t="shared" si="3"/>
        <v/>
      </c>
      <c r="V11" s="42">
        <f t="shared" si="4"/>
        <v>0</v>
      </c>
    </row>
    <row r="12" spans="1:26">
      <c r="A12" s="39">
        <v>11</v>
      </c>
      <c r="B12" s="40" t="s">
        <v>130</v>
      </c>
      <c r="C12" s="40" t="s">
        <v>161</v>
      </c>
      <c r="D12" s="40" t="s">
        <v>176</v>
      </c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47"/>
      <c r="P12" s="47"/>
      <c r="Q12" s="39">
        <f t="shared" si="0"/>
        <v>0</v>
      </c>
      <c r="R12" s="42">
        <f t="shared" si="1"/>
        <v>0</v>
      </c>
      <c r="S12" s="58">
        <v>53.9</v>
      </c>
      <c r="T12" s="44">
        <f t="shared" si="2"/>
        <v>53.9</v>
      </c>
      <c r="U12" s="42" t="str">
        <f t="shared" si="3"/>
        <v/>
      </c>
      <c r="V12" s="42">
        <f t="shared" si="4"/>
        <v>0</v>
      </c>
    </row>
    <row r="13" spans="1:26">
      <c r="A13" s="45">
        <v>12</v>
      </c>
      <c r="B13" s="40" t="s">
        <v>116</v>
      </c>
      <c r="C13" s="40" t="s">
        <v>151</v>
      </c>
      <c r="D13" s="40" t="s">
        <v>173</v>
      </c>
      <c r="E13" s="45"/>
      <c r="F13" s="45"/>
      <c r="G13" s="45"/>
      <c r="H13" s="45"/>
      <c r="I13" s="45"/>
      <c r="J13" s="45"/>
      <c r="K13" s="45"/>
      <c r="L13" s="45"/>
      <c r="M13" s="45"/>
      <c r="N13" s="47"/>
      <c r="O13" s="47"/>
      <c r="P13" s="47"/>
      <c r="Q13" s="39">
        <f t="shared" si="0"/>
        <v>0</v>
      </c>
      <c r="R13" s="42">
        <f t="shared" si="1"/>
        <v>0</v>
      </c>
      <c r="S13" s="58">
        <v>55.22</v>
      </c>
      <c r="T13" s="44">
        <f t="shared" si="2"/>
        <v>55.22</v>
      </c>
      <c r="U13" s="42" t="str">
        <f t="shared" si="3"/>
        <v/>
      </c>
      <c r="V13" s="42">
        <f t="shared" si="4"/>
        <v>0</v>
      </c>
    </row>
    <row r="14" spans="1:26">
      <c r="A14" s="39">
        <v>13</v>
      </c>
      <c r="B14" s="60" t="s">
        <v>126</v>
      </c>
      <c r="C14" s="60" t="s">
        <v>159</v>
      </c>
      <c r="D14" s="60" t="s">
        <v>175</v>
      </c>
      <c r="E14" s="61"/>
      <c r="F14" s="61"/>
      <c r="G14" s="61"/>
      <c r="H14" s="61"/>
      <c r="I14" s="61"/>
      <c r="J14" s="61"/>
      <c r="K14" s="61"/>
      <c r="L14" s="61"/>
      <c r="M14" s="61"/>
      <c r="N14" s="47"/>
      <c r="O14" s="47"/>
      <c r="P14" s="47"/>
      <c r="Q14" s="62">
        <f t="shared" si="0"/>
        <v>0</v>
      </c>
      <c r="R14" s="63">
        <f t="shared" si="1"/>
        <v>0</v>
      </c>
      <c r="S14" s="58">
        <v>56.59</v>
      </c>
      <c r="T14" s="64">
        <f t="shared" si="2"/>
        <v>56.59</v>
      </c>
      <c r="U14" s="63" t="str">
        <f t="shared" si="3"/>
        <v/>
      </c>
      <c r="V14" s="63">
        <f t="shared" si="4"/>
        <v>0</v>
      </c>
    </row>
    <row r="15" spans="1:26">
      <c r="A15" s="45">
        <v>14</v>
      </c>
      <c r="B15" s="60" t="s">
        <v>118</v>
      </c>
      <c r="C15" s="60" t="s">
        <v>153</v>
      </c>
      <c r="D15" s="60" t="s">
        <v>174</v>
      </c>
      <c r="E15" s="61"/>
      <c r="F15" s="61"/>
      <c r="G15" s="61"/>
      <c r="H15" s="61"/>
      <c r="I15" s="61"/>
      <c r="J15" s="61"/>
      <c r="K15" s="61"/>
      <c r="L15" s="61"/>
      <c r="M15" s="61"/>
      <c r="N15" s="47"/>
      <c r="O15" s="47"/>
      <c r="P15" s="47"/>
      <c r="Q15" s="62">
        <f t="shared" si="0"/>
        <v>0</v>
      </c>
      <c r="R15" s="63">
        <f t="shared" si="1"/>
        <v>0</v>
      </c>
      <c r="S15" s="58">
        <v>57.56</v>
      </c>
      <c r="T15" s="64">
        <f t="shared" si="2"/>
        <v>57.56</v>
      </c>
      <c r="U15" s="63" t="str">
        <f t="shared" si="3"/>
        <v/>
      </c>
      <c r="V15" s="63">
        <f t="shared" si="4"/>
        <v>0</v>
      </c>
    </row>
    <row r="16" spans="1:26">
      <c r="A16" s="39">
        <v>15</v>
      </c>
      <c r="B16" s="40" t="s">
        <v>82</v>
      </c>
      <c r="C16" s="40" t="s">
        <v>89</v>
      </c>
      <c r="D16" s="40" t="s">
        <v>58</v>
      </c>
      <c r="E16" s="45"/>
      <c r="F16" s="45"/>
      <c r="G16" s="45"/>
      <c r="H16" s="45"/>
      <c r="I16" s="45"/>
      <c r="J16" s="45"/>
      <c r="K16" s="45"/>
      <c r="L16" s="45"/>
      <c r="M16" s="45"/>
      <c r="N16" s="47"/>
      <c r="O16" s="47"/>
      <c r="P16" s="47"/>
      <c r="Q16" s="39">
        <f t="shared" si="0"/>
        <v>0</v>
      </c>
      <c r="R16" s="42">
        <f t="shared" si="1"/>
        <v>0</v>
      </c>
      <c r="S16" s="58">
        <v>59.13</v>
      </c>
      <c r="T16" s="44">
        <f t="shared" si="2"/>
        <v>59.13</v>
      </c>
      <c r="U16" s="42" t="str">
        <f t="shared" si="3"/>
        <v/>
      </c>
      <c r="V16" s="42">
        <f t="shared" si="4"/>
        <v>0</v>
      </c>
    </row>
    <row r="17" spans="1:22">
      <c r="A17" s="45">
        <v>16</v>
      </c>
      <c r="B17" s="60" t="s">
        <v>115</v>
      </c>
      <c r="C17" s="60" t="s">
        <v>150</v>
      </c>
      <c r="D17" s="60" t="s">
        <v>173</v>
      </c>
      <c r="E17" s="61"/>
      <c r="F17" s="61"/>
      <c r="G17" s="61"/>
      <c r="H17" s="61"/>
      <c r="I17" s="61"/>
      <c r="J17" s="61"/>
      <c r="K17" s="61"/>
      <c r="L17" s="61"/>
      <c r="M17" s="61"/>
      <c r="N17" s="47"/>
      <c r="O17" s="47"/>
      <c r="P17" s="47"/>
      <c r="Q17" s="62">
        <f t="shared" si="0"/>
        <v>0</v>
      </c>
      <c r="R17" s="63">
        <f t="shared" si="1"/>
        <v>0</v>
      </c>
      <c r="S17" s="58">
        <v>60.37</v>
      </c>
      <c r="T17" s="64">
        <f t="shared" si="2"/>
        <v>60.37</v>
      </c>
      <c r="U17" s="63" t="str">
        <f t="shared" si="3"/>
        <v/>
      </c>
      <c r="V17" s="63">
        <f t="shared" si="4"/>
        <v>0</v>
      </c>
    </row>
    <row r="18" spans="1:22">
      <c r="A18" s="39">
        <v>17</v>
      </c>
      <c r="B18" s="60" t="s">
        <v>127</v>
      </c>
      <c r="C18" s="60" t="s">
        <v>147</v>
      </c>
      <c r="D18" s="60" t="s">
        <v>171</v>
      </c>
      <c r="E18" s="61"/>
      <c r="F18" s="61"/>
      <c r="G18" s="61"/>
      <c r="H18" s="61"/>
      <c r="I18" s="61"/>
      <c r="J18" s="61"/>
      <c r="K18" s="61"/>
      <c r="L18" s="61"/>
      <c r="M18" s="61"/>
      <c r="N18" s="47"/>
      <c r="O18" s="47"/>
      <c r="P18" s="47"/>
      <c r="Q18" s="62">
        <f t="shared" si="0"/>
        <v>0</v>
      </c>
      <c r="R18" s="63">
        <f t="shared" si="1"/>
        <v>0</v>
      </c>
      <c r="S18" s="58">
        <v>60.9</v>
      </c>
      <c r="T18" s="64">
        <f t="shared" si="2"/>
        <v>60.9</v>
      </c>
      <c r="U18" s="63" t="str">
        <f t="shared" si="3"/>
        <v/>
      </c>
      <c r="V18" s="63">
        <f t="shared" si="4"/>
        <v>0</v>
      </c>
    </row>
    <row r="19" spans="1:22">
      <c r="A19" s="45">
        <v>18</v>
      </c>
      <c r="B19" s="60" t="s">
        <v>112</v>
      </c>
      <c r="C19" s="60" t="s">
        <v>147</v>
      </c>
      <c r="D19" s="60" t="s">
        <v>171</v>
      </c>
      <c r="E19" s="61"/>
      <c r="F19" s="61"/>
      <c r="G19" s="61"/>
      <c r="H19" s="61"/>
      <c r="I19" s="61"/>
      <c r="J19" s="61"/>
      <c r="K19" s="61"/>
      <c r="L19" s="61"/>
      <c r="M19" s="61"/>
      <c r="N19" s="47"/>
      <c r="O19" s="47"/>
      <c r="P19" s="47"/>
      <c r="Q19" s="62">
        <f t="shared" si="0"/>
        <v>0</v>
      </c>
      <c r="R19" s="63">
        <f t="shared" si="1"/>
        <v>0</v>
      </c>
      <c r="S19" s="58">
        <v>62.97</v>
      </c>
      <c r="T19" s="64">
        <f t="shared" si="2"/>
        <v>62.97</v>
      </c>
      <c r="U19" s="63" t="str">
        <f t="shared" si="3"/>
        <v/>
      </c>
      <c r="V19" s="63">
        <f t="shared" si="4"/>
        <v>0</v>
      </c>
    </row>
    <row r="20" spans="1:22">
      <c r="A20" s="39">
        <v>19</v>
      </c>
      <c r="B20" s="60" t="s">
        <v>122</v>
      </c>
      <c r="C20" s="60" t="s">
        <v>155</v>
      </c>
      <c r="D20" s="60" t="s">
        <v>65</v>
      </c>
      <c r="E20" s="61"/>
      <c r="F20" s="61"/>
      <c r="G20" s="61"/>
      <c r="H20" s="61"/>
      <c r="I20" s="61"/>
      <c r="J20" s="61"/>
      <c r="K20" s="61"/>
      <c r="L20" s="61"/>
      <c r="M20" s="61"/>
      <c r="N20" s="47"/>
      <c r="O20" s="47"/>
      <c r="P20" s="47"/>
      <c r="Q20" s="62">
        <f t="shared" si="0"/>
        <v>0</v>
      </c>
      <c r="R20" s="63">
        <f t="shared" si="1"/>
        <v>0</v>
      </c>
      <c r="S20" s="58">
        <v>63.22</v>
      </c>
      <c r="T20" s="64">
        <f t="shared" si="2"/>
        <v>63.22</v>
      </c>
      <c r="U20" s="63" t="str">
        <f t="shared" si="3"/>
        <v/>
      </c>
      <c r="V20" s="63">
        <f t="shared" si="4"/>
        <v>0</v>
      </c>
    </row>
    <row r="21" spans="1:22">
      <c r="A21" s="45">
        <v>20</v>
      </c>
      <c r="B21" s="60" t="s">
        <v>117</v>
      </c>
      <c r="C21" s="60" t="s">
        <v>152</v>
      </c>
      <c r="D21" s="60" t="s">
        <v>58</v>
      </c>
      <c r="E21" s="61"/>
      <c r="F21" s="61"/>
      <c r="G21" s="61"/>
      <c r="H21" s="61"/>
      <c r="I21" s="61"/>
      <c r="J21" s="61"/>
      <c r="K21" s="61"/>
      <c r="L21" s="61"/>
      <c r="M21" s="61"/>
      <c r="N21" s="47"/>
      <c r="O21" s="47"/>
      <c r="P21" s="47"/>
      <c r="Q21" s="62">
        <f t="shared" si="0"/>
        <v>0</v>
      </c>
      <c r="R21" s="63">
        <f t="shared" si="1"/>
        <v>0</v>
      </c>
      <c r="S21" s="58">
        <v>66.13</v>
      </c>
      <c r="T21" s="64">
        <f t="shared" si="2"/>
        <v>66.13</v>
      </c>
      <c r="U21" s="63">
        <f t="shared" si="3"/>
        <v>1</v>
      </c>
      <c r="V21" s="63">
        <f t="shared" si="4"/>
        <v>1</v>
      </c>
    </row>
    <row r="22" spans="1:22">
      <c r="A22" s="39">
        <v>21</v>
      </c>
      <c r="B22" s="40" t="s">
        <v>113</v>
      </c>
      <c r="C22" s="46" t="s">
        <v>260</v>
      </c>
      <c r="D22" s="40" t="s">
        <v>172</v>
      </c>
      <c r="E22" s="45"/>
      <c r="F22" s="45"/>
      <c r="G22" s="45"/>
      <c r="H22" s="45"/>
      <c r="I22" s="45"/>
      <c r="J22" s="45"/>
      <c r="K22" s="45"/>
      <c r="L22" s="45"/>
      <c r="M22" s="45"/>
      <c r="N22" s="47"/>
      <c r="O22" s="47"/>
      <c r="P22" s="47"/>
      <c r="Q22" s="39">
        <f t="shared" si="0"/>
        <v>0</v>
      </c>
      <c r="R22" s="42">
        <f t="shared" si="1"/>
        <v>0</v>
      </c>
      <c r="S22" s="58">
        <v>66.75</v>
      </c>
      <c r="T22" s="44">
        <f t="shared" si="2"/>
        <v>66.75</v>
      </c>
      <c r="U22" s="42">
        <f t="shared" si="3"/>
        <v>1</v>
      </c>
      <c r="V22" s="42">
        <f t="shared" si="4"/>
        <v>1</v>
      </c>
    </row>
    <row r="23" spans="1:22">
      <c r="A23" s="45">
        <v>22</v>
      </c>
      <c r="B23" s="40" t="s">
        <v>136</v>
      </c>
      <c r="C23" s="40" t="s">
        <v>164</v>
      </c>
      <c r="D23" s="40" t="s">
        <v>66</v>
      </c>
      <c r="E23" s="45"/>
      <c r="F23" s="45"/>
      <c r="G23" s="45"/>
      <c r="H23" s="45"/>
      <c r="I23" s="45"/>
      <c r="J23" s="45"/>
      <c r="K23" s="45"/>
      <c r="L23" s="45"/>
      <c r="M23" s="45"/>
      <c r="N23" s="47"/>
      <c r="O23" s="47"/>
      <c r="P23" s="47"/>
      <c r="Q23" s="39">
        <f t="shared" si="0"/>
        <v>0</v>
      </c>
      <c r="R23" s="42">
        <f t="shared" si="1"/>
        <v>0</v>
      </c>
      <c r="S23" s="58">
        <v>69</v>
      </c>
      <c r="T23" s="44">
        <f t="shared" si="2"/>
        <v>69</v>
      </c>
      <c r="U23" s="42">
        <f t="shared" si="3"/>
        <v>1</v>
      </c>
      <c r="V23" s="42">
        <f t="shared" si="4"/>
        <v>1</v>
      </c>
    </row>
    <row r="24" spans="1:22">
      <c r="A24" s="39">
        <v>23</v>
      </c>
      <c r="B24" s="40" t="s">
        <v>117</v>
      </c>
      <c r="C24" s="40" t="s">
        <v>152</v>
      </c>
      <c r="D24" s="40" t="s">
        <v>58</v>
      </c>
      <c r="E24" s="45"/>
      <c r="F24" s="45"/>
      <c r="G24" s="45"/>
      <c r="H24" s="45"/>
      <c r="I24" s="45"/>
      <c r="J24" s="45"/>
      <c r="K24" s="45"/>
      <c r="L24" s="45"/>
      <c r="M24" s="45"/>
      <c r="N24" s="47"/>
      <c r="O24" s="47"/>
      <c r="P24" s="47"/>
      <c r="Q24" s="39">
        <f t="shared" si="0"/>
        <v>0</v>
      </c>
      <c r="R24" s="42">
        <f t="shared" si="1"/>
        <v>0</v>
      </c>
      <c r="S24" s="58">
        <v>70.03</v>
      </c>
      <c r="T24" s="44">
        <f t="shared" si="2"/>
        <v>70.03</v>
      </c>
      <c r="U24" s="42">
        <f t="shared" si="3"/>
        <v>2</v>
      </c>
      <c r="V24" s="42">
        <f t="shared" si="4"/>
        <v>2</v>
      </c>
    </row>
    <row r="25" spans="1:22">
      <c r="A25" s="45">
        <v>24</v>
      </c>
      <c r="B25" s="60" t="s">
        <v>119</v>
      </c>
      <c r="C25" s="60" t="s">
        <v>154</v>
      </c>
      <c r="D25" s="60" t="s">
        <v>58</v>
      </c>
      <c r="E25" s="61"/>
      <c r="F25" s="61"/>
      <c r="G25" s="61"/>
      <c r="H25" s="61"/>
      <c r="I25" s="61"/>
      <c r="J25" s="61"/>
      <c r="K25" s="61"/>
      <c r="L25" s="61"/>
      <c r="M25" s="61"/>
      <c r="N25" s="47"/>
      <c r="O25" s="47"/>
      <c r="P25" s="47"/>
      <c r="Q25" s="62">
        <f t="shared" si="0"/>
        <v>0</v>
      </c>
      <c r="R25" s="63">
        <f t="shared" si="1"/>
        <v>0</v>
      </c>
      <c r="S25" s="58">
        <v>70.41</v>
      </c>
      <c r="T25" s="64">
        <f t="shared" si="2"/>
        <v>70.41</v>
      </c>
      <c r="U25" s="63">
        <f t="shared" si="3"/>
        <v>2</v>
      </c>
      <c r="V25" s="63">
        <f t="shared" si="4"/>
        <v>2</v>
      </c>
    </row>
    <row r="26" spans="1:22">
      <c r="A26" s="39">
        <v>25</v>
      </c>
      <c r="B26" s="40" t="s">
        <v>119</v>
      </c>
      <c r="C26" s="40" t="s">
        <v>154</v>
      </c>
      <c r="D26" s="40" t="s">
        <v>58</v>
      </c>
      <c r="E26" s="45"/>
      <c r="F26" s="45"/>
      <c r="G26" s="45"/>
      <c r="H26" s="45"/>
      <c r="I26" s="45"/>
      <c r="J26" s="45"/>
      <c r="K26" s="45"/>
      <c r="L26" s="45"/>
      <c r="M26" s="45"/>
      <c r="N26" s="47"/>
      <c r="O26" s="47"/>
      <c r="P26" s="47"/>
      <c r="Q26" s="39">
        <f t="shared" si="0"/>
        <v>0</v>
      </c>
      <c r="R26" s="42">
        <f t="shared" si="1"/>
        <v>0</v>
      </c>
      <c r="S26" s="58">
        <v>72.19</v>
      </c>
      <c r="T26" s="44">
        <f t="shared" si="2"/>
        <v>72.19</v>
      </c>
      <c r="U26" s="42">
        <f t="shared" si="3"/>
        <v>2</v>
      </c>
      <c r="V26" s="42">
        <f t="shared" si="4"/>
        <v>2</v>
      </c>
    </row>
    <row r="27" spans="1:22">
      <c r="A27" s="45">
        <v>26</v>
      </c>
      <c r="B27" s="60" t="s">
        <v>124</v>
      </c>
      <c r="C27" s="60" t="s">
        <v>157</v>
      </c>
      <c r="D27" s="60" t="s">
        <v>65</v>
      </c>
      <c r="E27" s="61"/>
      <c r="F27" s="61"/>
      <c r="G27" s="61"/>
      <c r="H27" s="61"/>
      <c r="I27" s="61"/>
      <c r="J27" s="61"/>
      <c r="K27" s="61"/>
      <c r="L27" s="61"/>
      <c r="M27" s="61"/>
      <c r="N27" s="47"/>
      <c r="O27" s="47"/>
      <c r="P27" s="47"/>
      <c r="Q27" s="62">
        <f t="shared" si="0"/>
        <v>0</v>
      </c>
      <c r="R27" s="63">
        <f t="shared" si="1"/>
        <v>0</v>
      </c>
      <c r="S27" s="58">
        <v>72.25</v>
      </c>
      <c r="T27" s="64">
        <f t="shared" si="2"/>
        <v>72.25</v>
      </c>
      <c r="U27" s="63">
        <f t="shared" si="3"/>
        <v>2</v>
      </c>
      <c r="V27" s="63">
        <f t="shared" si="4"/>
        <v>2</v>
      </c>
    </row>
    <row r="28" spans="1:22">
      <c r="A28" s="39">
        <v>27</v>
      </c>
      <c r="B28" s="40" t="s">
        <v>121</v>
      </c>
      <c r="C28" s="40" t="s">
        <v>97</v>
      </c>
      <c r="D28" s="40" t="s">
        <v>110</v>
      </c>
      <c r="E28" s="45"/>
      <c r="F28" s="45"/>
      <c r="G28" s="45"/>
      <c r="H28" s="45"/>
      <c r="I28" s="45"/>
      <c r="J28" s="45"/>
      <c r="K28" s="45"/>
      <c r="L28" s="45"/>
      <c r="M28" s="45"/>
      <c r="N28" s="47"/>
      <c r="O28" s="47"/>
      <c r="P28" s="47"/>
      <c r="Q28" s="39">
        <f t="shared" si="0"/>
        <v>0</v>
      </c>
      <c r="R28" s="42">
        <f t="shared" si="1"/>
        <v>0</v>
      </c>
      <c r="S28" s="58">
        <v>73.75</v>
      </c>
      <c r="T28" s="44">
        <f t="shared" si="2"/>
        <v>73.75</v>
      </c>
      <c r="U28" s="42">
        <f t="shared" si="3"/>
        <v>2</v>
      </c>
      <c r="V28" s="42">
        <f t="shared" si="4"/>
        <v>2</v>
      </c>
    </row>
    <row r="29" spans="1:22">
      <c r="A29" s="45">
        <v>28</v>
      </c>
      <c r="B29" s="60" t="s">
        <v>120</v>
      </c>
      <c r="C29" s="67" t="s">
        <v>261</v>
      </c>
      <c r="D29" s="60" t="s">
        <v>65</v>
      </c>
      <c r="E29" s="61"/>
      <c r="F29" s="61"/>
      <c r="G29" s="61"/>
      <c r="H29" s="61"/>
      <c r="I29" s="61"/>
      <c r="J29" s="61"/>
      <c r="K29" s="61"/>
      <c r="L29" s="61"/>
      <c r="M29" s="61"/>
      <c r="N29" s="47"/>
      <c r="O29" s="47"/>
      <c r="P29" s="47"/>
      <c r="Q29" s="62">
        <f t="shared" si="0"/>
        <v>0</v>
      </c>
      <c r="R29" s="63">
        <f t="shared" si="1"/>
        <v>0</v>
      </c>
      <c r="S29" s="58">
        <v>76.53</v>
      </c>
      <c r="T29" s="64">
        <f t="shared" si="2"/>
        <v>76.53</v>
      </c>
      <c r="U29" s="63">
        <f t="shared" si="3"/>
        <v>3</v>
      </c>
      <c r="V29" s="63">
        <f t="shared" si="4"/>
        <v>3</v>
      </c>
    </row>
    <row r="30" spans="1:22">
      <c r="A30" s="39">
        <v>29</v>
      </c>
      <c r="B30" s="40" t="s">
        <v>114</v>
      </c>
      <c r="C30" s="40" t="s">
        <v>149</v>
      </c>
      <c r="D30" s="40" t="s">
        <v>65</v>
      </c>
      <c r="E30" s="55"/>
      <c r="F30" s="55"/>
      <c r="G30" s="55"/>
      <c r="H30" s="55"/>
      <c r="I30" s="55">
        <v>4</v>
      </c>
      <c r="J30" s="55"/>
      <c r="K30" s="55"/>
      <c r="L30" s="55"/>
      <c r="M30" s="55"/>
      <c r="N30" s="47"/>
      <c r="O30" s="47"/>
      <c r="P30" s="47"/>
      <c r="Q30" s="39">
        <f t="shared" si="0"/>
        <v>4</v>
      </c>
      <c r="R30" s="42">
        <f t="shared" si="1"/>
        <v>0</v>
      </c>
      <c r="S30" s="58">
        <v>45.47</v>
      </c>
      <c r="T30" s="44">
        <f t="shared" si="2"/>
        <v>45.47</v>
      </c>
      <c r="U30" s="42" t="str">
        <f t="shared" si="3"/>
        <v/>
      </c>
      <c r="V30" s="42">
        <f t="shared" si="4"/>
        <v>4</v>
      </c>
    </row>
    <row r="31" spans="1:22">
      <c r="A31" s="45">
        <v>30</v>
      </c>
      <c r="B31" s="40" t="s">
        <v>144</v>
      </c>
      <c r="C31" s="40" t="s">
        <v>43</v>
      </c>
      <c r="D31" s="40" t="s">
        <v>59</v>
      </c>
      <c r="E31" s="45"/>
      <c r="F31" s="45"/>
      <c r="G31" s="45"/>
      <c r="H31" s="45"/>
      <c r="I31" s="45"/>
      <c r="J31" s="45">
        <v>4</v>
      </c>
      <c r="K31" s="45"/>
      <c r="L31" s="45"/>
      <c r="M31" s="45"/>
      <c r="N31" s="47"/>
      <c r="O31" s="47"/>
      <c r="P31" s="47"/>
      <c r="Q31" s="39">
        <f t="shared" si="0"/>
        <v>4</v>
      </c>
      <c r="R31" s="42">
        <f t="shared" si="1"/>
        <v>0</v>
      </c>
      <c r="S31" s="58">
        <v>46.25</v>
      </c>
      <c r="T31" s="44">
        <f t="shared" si="2"/>
        <v>46.25</v>
      </c>
      <c r="U31" s="42" t="str">
        <f t="shared" si="3"/>
        <v/>
      </c>
      <c r="V31" s="42">
        <f t="shared" si="4"/>
        <v>4</v>
      </c>
    </row>
    <row r="32" spans="1:22">
      <c r="A32" s="39">
        <v>31</v>
      </c>
      <c r="B32" s="40" t="s">
        <v>118</v>
      </c>
      <c r="C32" s="40" t="s">
        <v>153</v>
      </c>
      <c r="D32" s="40" t="s">
        <v>174</v>
      </c>
      <c r="E32" s="45"/>
      <c r="F32" s="45"/>
      <c r="G32" s="45"/>
      <c r="H32" s="45"/>
      <c r="I32" s="45"/>
      <c r="J32" s="45"/>
      <c r="K32" s="45">
        <v>4</v>
      </c>
      <c r="L32" s="45"/>
      <c r="M32" s="45"/>
      <c r="N32" s="47"/>
      <c r="O32" s="47"/>
      <c r="P32" s="47"/>
      <c r="Q32" s="39">
        <f t="shared" si="0"/>
        <v>4</v>
      </c>
      <c r="R32" s="42">
        <f t="shared" si="1"/>
        <v>0</v>
      </c>
      <c r="S32" s="58">
        <v>55.47</v>
      </c>
      <c r="T32" s="44">
        <f t="shared" si="2"/>
        <v>55.47</v>
      </c>
      <c r="U32" s="42" t="str">
        <f t="shared" si="3"/>
        <v/>
      </c>
      <c r="V32" s="42">
        <f t="shared" si="4"/>
        <v>4</v>
      </c>
    </row>
    <row r="33" spans="1:22">
      <c r="A33" s="45">
        <v>32</v>
      </c>
      <c r="B33" s="40" t="s">
        <v>131</v>
      </c>
      <c r="C33" s="40" t="s">
        <v>105</v>
      </c>
      <c r="D33" s="40" t="s">
        <v>66</v>
      </c>
      <c r="E33" s="45"/>
      <c r="F33" s="45">
        <v>4</v>
      </c>
      <c r="G33" s="45"/>
      <c r="H33" s="45"/>
      <c r="I33" s="45"/>
      <c r="J33" s="45"/>
      <c r="K33" s="45"/>
      <c r="L33" s="45"/>
      <c r="M33" s="45"/>
      <c r="N33" s="47" t="s">
        <v>255</v>
      </c>
      <c r="O33" s="47"/>
      <c r="P33" s="47"/>
      <c r="Q33" s="39">
        <f t="shared" si="0"/>
        <v>4</v>
      </c>
      <c r="R33" s="42">
        <f t="shared" si="1"/>
        <v>0</v>
      </c>
      <c r="S33" s="58">
        <v>58.37</v>
      </c>
      <c r="T33" s="44">
        <f t="shared" si="2"/>
        <v>58.37</v>
      </c>
      <c r="U33" s="42" t="str">
        <f t="shared" si="3"/>
        <v/>
      </c>
      <c r="V33" s="42">
        <f t="shared" si="4"/>
        <v>4</v>
      </c>
    </row>
    <row r="34" spans="1:22">
      <c r="A34" s="39">
        <v>33</v>
      </c>
      <c r="B34" s="40" t="s">
        <v>143</v>
      </c>
      <c r="C34" s="40" t="s">
        <v>170</v>
      </c>
      <c r="D34" s="40" t="s">
        <v>173</v>
      </c>
      <c r="E34" s="45"/>
      <c r="F34" s="45"/>
      <c r="G34" s="45"/>
      <c r="H34" s="45"/>
      <c r="I34" s="45"/>
      <c r="J34" s="45"/>
      <c r="K34" s="45">
        <v>4</v>
      </c>
      <c r="L34" s="45"/>
      <c r="M34" s="45"/>
      <c r="N34" s="47" t="s">
        <v>255</v>
      </c>
      <c r="O34" s="47"/>
      <c r="P34" s="47"/>
      <c r="Q34" s="39">
        <f t="shared" ref="Q34:Q48" si="5">SUM(E34:M34)</f>
        <v>4</v>
      </c>
      <c r="R34" s="42">
        <f t="shared" ref="R34:R48" si="6">SUM((IF(N34="r",6,0)),IF(O34="r",6,0))</f>
        <v>0</v>
      </c>
      <c r="S34" s="58">
        <v>63.07</v>
      </c>
      <c r="T34" s="44">
        <f t="shared" ref="T34:T48" si="7">SUM(R34:S34)</f>
        <v>63.07</v>
      </c>
      <c r="U34" s="42" t="str">
        <f t="shared" ref="U34:U48" si="8">IF(T34&gt;$Z$2,CEILING((T34-$Z$2)*0.25,1),"")</f>
        <v/>
      </c>
      <c r="V34" s="42">
        <f t="shared" ref="V34:V48" si="9">IF(S34="eliminacja","eliminacja",SUM(Q34,U34))</f>
        <v>4</v>
      </c>
    </row>
    <row r="35" spans="1:22">
      <c r="A35" s="45">
        <v>34</v>
      </c>
      <c r="B35" s="40" t="s">
        <v>112</v>
      </c>
      <c r="C35" s="40" t="s">
        <v>147</v>
      </c>
      <c r="D35" s="40" t="s">
        <v>171</v>
      </c>
      <c r="E35" s="45"/>
      <c r="F35" s="45"/>
      <c r="G35" s="45"/>
      <c r="H35" s="45"/>
      <c r="I35" s="45"/>
      <c r="J35" s="45"/>
      <c r="K35" s="45"/>
      <c r="L35" s="45">
        <v>4</v>
      </c>
      <c r="M35" s="45"/>
      <c r="N35" s="47"/>
      <c r="O35" s="47"/>
      <c r="P35" s="47"/>
      <c r="Q35" s="39">
        <f t="shared" si="5"/>
        <v>4</v>
      </c>
      <c r="R35" s="42">
        <f t="shared" si="6"/>
        <v>0</v>
      </c>
      <c r="S35" s="58">
        <v>63.09</v>
      </c>
      <c r="T35" s="44">
        <f t="shared" si="7"/>
        <v>63.09</v>
      </c>
      <c r="U35" s="42" t="str">
        <f t="shared" si="8"/>
        <v/>
      </c>
      <c r="V35" s="42">
        <f t="shared" si="9"/>
        <v>4</v>
      </c>
    </row>
    <row r="36" spans="1:22">
      <c r="A36" s="39">
        <v>35</v>
      </c>
      <c r="B36" s="40" t="s">
        <v>128</v>
      </c>
      <c r="C36" s="40" t="s">
        <v>160</v>
      </c>
      <c r="D36" s="40" t="s">
        <v>66</v>
      </c>
      <c r="E36" s="45"/>
      <c r="F36" s="45"/>
      <c r="G36" s="45"/>
      <c r="H36" s="45"/>
      <c r="I36" s="45"/>
      <c r="J36" s="45"/>
      <c r="K36" s="45">
        <v>4</v>
      </c>
      <c r="L36" s="45"/>
      <c r="M36" s="45"/>
      <c r="N36" s="47"/>
      <c r="O36" s="47"/>
      <c r="P36" s="47"/>
      <c r="Q36" s="39">
        <f t="shared" si="5"/>
        <v>4</v>
      </c>
      <c r="R36" s="42">
        <f t="shared" si="6"/>
        <v>0</v>
      </c>
      <c r="S36" s="58">
        <v>63.69</v>
      </c>
      <c r="T36" s="44">
        <f t="shared" si="7"/>
        <v>63.69</v>
      </c>
      <c r="U36" s="42" t="str">
        <f t="shared" si="8"/>
        <v/>
      </c>
      <c r="V36" s="42">
        <f t="shared" si="9"/>
        <v>4</v>
      </c>
    </row>
    <row r="37" spans="1:22">
      <c r="A37" s="45">
        <v>36</v>
      </c>
      <c r="B37" s="40" t="s">
        <v>127</v>
      </c>
      <c r="C37" s="40" t="s">
        <v>147</v>
      </c>
      <c r="D37" s="40" t="s">
        <v>171</v>
      </c>
      <c r="E37" s="45"/>
      <c r="F37" s="45"/>
      <c r="G37" s="45"/>
      <c r="H37" s="45"/>
      <c r="I37" s="45"/>
      <c r="J37" s="45"/>
      <c r="K37" s="45">
        <v>4</v>
      </c>
      <c r="L37" s="45"/>
      <c r="M37" s="45"/>
      <c r="N37" s="47"/>
      <c r="O37" s="47"/>
      <c r="P37" s="47"/>
      <c r="Q37" s="39">
        <f t="shared" si="5"/>
        <v>4</v>
      </c>
      <c r="R37" s="42">
        <f t="shared" si="6"/>
        <v>0</v>
      </c>
      <c r="S37" s="58">
        <v>63.85</v>
      </c>
      <c r="T37" s="44">
        <f t="shared" si="7"/>
        <v>63.85</v>
      </c>
      <c r="U37" s="42" t="str">
        <f t="shared" si="8"/>
        <v/>
      </c>
      <c r="V37" s="42">
        <f t="shared" si="9"/>
        <v>4</v>
      </c>
    </row>
    <row r="38" spans="1:22">
      <c r="A38" s="39">
        <v>37</v>
      </c>
      <c r="B38" s="40" t="s">
        <v>141</v>
      </c>
      <c r="C38" s="40" t="s">
        <v>168</v>
      </c>
      <c r="D38" s="40" t="s">
        <v>59</v>
      </c>
      <c r="E38" s="45"/>
      <c r="F38" s="45"/>
      <c r="G38" s="45"/>
      <c r="H38" s="45"/>
      <c r="I38" s="45"/>
      <c r="J38" s="45">
        <v>4</v>
      </c>
      <c r="K38" s="45"/>
      <c r="L38" s="45"/>
      <c r="M38" s="45"/>
      <c r="N38" s="47"/>
      <c r="O38" s="47"/>
      <c r="P38" s="47"/>
      <c r="Q38" s="39">
        <f t="shared" si="5"/>
        <v>4</v>
      </c>
      <c r="R38" s="42">
        <f t="shared" si="6"/>
        <v>0</v>
      </c>
      <c r="S38" s="58">
        <v>65.39</v>
      </c>
      <c r="T38" s="44">
        <f t="shared" si="7"/>
        <v>65.39</v>
      </c>
      <c r="U38" s="42" t="str">
        <f t="shared" si="8"/>
        <v/>
      </c>
      <c r="V38" s="42">
        <f t="shared" si="9"/>
        <v>4</v>
      </c>
    </row>
    <row r="39" spans="1:22">
      <c r="A39" s="45">
        <v>38</v>
      </c>
      <c r="B39" s="40" t="s">
        <v>122</v>
      </c>
      <c r="C39" s="40" t="s">
        <v>155</v>
      </c>
      <c r="D39" s="40" t="s">
        <v>65</v>
      </c>
      <c r="E39" s="45"/>
      <c r="F39" s="45"/>
      <c r="G39" s="45"/>
      <c r="H39" s="45"/>
      <c r="I39" s="45"/>
      <c r="J39" s="45">
        <v>4</v>
      </c>
      <c r="K39" s="45"/>
      <c r="L39" s="45"/>
      <c r="M39" s="45"/>
      <c r="N39" s="47"/>
      <c r="O39" s="47"/>
      <c r="P39" s="47"/>
      <c r="Q39" s="39">
        <f t="shared" si="5"/>
        <v>4</v>
      </c>
      <c r="R39" s="42">
        <f t="shared" si="6"/>
        <v>0</v>
      </c>
      <c r="S39" s="58">
        <v>67.06</v>
      </c>
      <c r="T39" s="44">
        <f t="shared" si="7"/>
        <v>67.06</v>
      </c>
      <c r="U39" s="42">
        <f t="shared" si="8"/>
        <v>1</v>
      </c>
      <c r="V39" s="42">
        <f t="shared" si="9"/>
        <v>5</v>
      </c>
    </row>
    <row r="40" spans="1:22">
      <c r="A40" s="39">
        <v>39</v>
      </c>
      <c r="B40" s="40" t="s">
        <v>124</v>
      </c>
      <c r="C40" s="40" t="s">
        <v>157</v>
      </c>
      <c r="D40" s="40" t="s">
        <v>65</v>
      </c>
      <c r="E40" s="45"/>
      <c r="F40" s="45"/>
      <c r="G40" s="45"/>
      <c r="H40" s="45"/>
      <c r="I40" s="45"/>
      <c r="J40" s="45">
        <v>4</v>
      </c>
      <c r="K40" s="45"/>
      <c r="L40" s="45"/>
      <c r="M40" s="45"/>
      <c r="N40" s="47"/>
      <c r="O40" s="47"/>
      <c r="P40" s="47"/>
      <c r="Q40" s="39">
        <f t="shared" si="5"/>
        <v>4</v>
      </c>
      <c r="R40" s="42">
        <f t="shared" si="6"/>
        <v>0</v>
      </c>
      <c r="S40" s="58">
        <v>67.900000000000006</v>
      </c>
      <c r="T40" s="44">
        <f t="shared" si="7"/>
        <v>67.900000000000006</v>
      </c>
      <c r="U40" s="42">
        <f t="shared" si="8"/>
        <v>1</v>
      </c>
      <c r="V40" s="42">
        <f t="shared" si="9"/>
        <v>5</v>
      </c>
    </row>
    <row r="41" spans="1:22">
      <c r="A41" s="45">
        <v>40</v>
      </c>
      <c r="B41" s="60" t="s">
        <v>121</v>
      </c>
      <c r="C41" s="60" t="s">
        <v>97</v>
      </c>
      <c r="D41" s="60" t="s">
        <v>110</v>
      </c>
      <c r="E41" s="61"/>
      <c r="F41" s="61"/>
      <c r="G41" s="61"/>
      <c r="H41" s="61"/>
      <c r="I41" s="61"/>
      <c r="J41" s="61">
        <v>4</v>
      </c>
      <c r="K41" s="61"/>
      <c r="L41" s="61"/>
      <c r="M41" s="61"/>
      <c r="N41" s="47"/>
      <c r="O41" s="47"/>
      <c r="P41" s="47"/>
      <c r="Q41" s="62">
        <f t="shared" si="5"/>
        <v>4</v>
      </c>
      <c r="R41" s="63">
        <f t="shared" si="6"/>
        <v>0</v>
      </c>
      <c r="S41" s="58">
        <v>71.59</v>
      </c>
      <c r="T41" s="64">
        <f t="shared" si="7"/>
        <v>71.59</v>
      </c>
      <c r="U41" s="63">
        <f t="shared" si="8"/>
        <v>2</v>
      </c>
      <c r="V41" s="63">
        <f t="shared" si="9"/>
        <v>6</v>
      </c>
    </row>
    <row r="42" spans="1:22">
      <c r="A42" s="39">
        <v>41</v>
      </c>
      <c r="B42" s="40" t="s">
        <v>139</v>
      </c>
      <c r="C42" s="40" t="s">
        <v>166</v>
      </c>
      <c r="D42" s="40" t="s">
        <v>173</v>
      </c>
      <c r="E42" s="45"/>
      <c r="F42" s="45"/>
      <c r="G42" s="45"/>
      <c r="H42" s="45"/>
      <c r="I42" s="45"/>
      <c r="J42" s="45"/>
      <c r="K42" s="45"/>
      <c r="L42" s="45">
        <v>4</v>
      </c>
      <c r="M42" s="45"/>
      <c r="N42" s="47" t="s">
        <v>255</v>
      </c>
      <c r="O42" s="47"/>
      <c r="P42" s="47"/>
      <c r="Q42" s="39">
        <f t="shared" si="5"/>
        <v>4</v>
      </c>
      <c r="R42" s="42">
        <f t="shared" si="6"/>
        <v>0</v>
      </c>
      <c r="S42" s="58">
        <v>72.88</v>
      </c>
      <c r="T42" s="44">
        <f t="shared" si="7"/>
        <v>72.88</v>
      </c>
      <c r="U42" s="42">
        <f t="shared" si="8"/>
        <v>2</v>
      </c>
      <c r="V42" s="42">
        <f t="shared" si="9"/>
        <v>6</v>
      </c>
    </row>
    <row r="43" spans="1:22">
      <c r="A43" s="45">
        <v>42</v>
      </c>
      <c r="B43" s="40" t="s">
        <v>132</v>
      </c>
      <c r="C43" s="40" t="s">
        <v>162</v>
      </c>
      <c r="D43" s="40" t="s">
        <v>174</v>
      </c>
      <c r="E43" s="45"/>
      <c r="F43" s="45">
        <v>4</v>
      </c>
      <c r="G43" s="45"/>
      <c r="H43" s="45"/>
      <c r="I43" s="45"/>
      <c r="J43" s="45"/>
      <c r="K43" s="45"/>
      <c r="L43" s="45">
        <v>4</v>
      </c>
      <c r="M43" s="45"/>
      <c r="N43" s="47" t="s">
        <v>255</v>
      </c>
      <c r="O43" s="47"/>
      <c r="P43" s="47"/>
      <c r="Q43" s="39">
        <f t="shared" si="5"/>
        <v>8</v>
      </c>
      <c r="R43" s="42">
        <f t="shared" si="6"/>
        <v>0</v>
      </c>
      <c r="S43" s="58">
        <v>70.37</v>
      </c>
      <c r="T43" s="44">
        <f t="shared" si="7"/>
        <v>70.37</v>
      </c>
      <c r="U43" s="42">
        <f t="shared" si="8"/>
        <v>2</v>
      </c>
      <c r="V43" s="42">
        <f t="shared" si="9"/>
        <v>10</v>
      </c>
    </row>
    <row r="44" spans="1:22">
      <c r="A44" s="39">
        <v>43</v>
      </c>
      <c r="B44" s="60" t="s">
        <v>125</v>
      </c>
      <c r="C44" s="60" t="s">
        <v>158</v>
      </c>
      <c r="D44" s="60" t="s">
        <v>66</v>
      </c>
      <c r="E44" s="61"/>
      <c r="F44" s="61"/>
      <c r="G44" s="61"/>
      <c r="H44" s="61"/>
      <c r="I44" s="61"/>
      <c r="J44" s="61"/>
      <c r="K44" s="61">
        <v>4</v>
      </c>
      <c r="L44" s="61"/>
      <c r="M44" s="61"/>
      <c r="N44" s="47" t="s">
        <v>255</v>
      </c>
      <c r="O44" s="47"/>
      <c r="P44" s="47"/>
      <c r="Q44" s="62">
        <f t="shared" si="5"/>
        <v>4</v>
      </c>
      <c r="R44" s="63">
        <f t="shared" si="6"/>
        <v>0</v>
      </c>
      <c r="S44" s="58">
        <v>94.91</v>
      </c>
      <c r="T44" s="64">
        <f t="shared" si="7"/>
        <v>94.91</v>
      </c>
      <c r="U44" s="63">
        <f t="shared" si="8"/>
        <v>8</v>
      </c>
      <c r="V44" s="63">
        <f t="shared" si="9"/>
        <v>12</v>
      </c>
    </row>
    <row r="45" spans="1:22">
      <c r="A45" s="45">
        <v>44</v>
      </c>
      <c r="B45" s="40" t="s">
        <v>80</v>
      </c>
      <c r="C45" s="40" t="s">
        <v>146</v>
      </c>
      <c r="D45" s="40" t="s">
        <v>108</v>
      </c>
      <c r="E45" s="45"/>
      <c r="F45" s="45">
        <v>4</v>
      </c>
      <c r="G45" s="45"/>
      <c r="H45" s="45"/>
      <c r="I45" s="45"/>
      <c r="J45" s="45"/>
      <c r="K45" s="45">
        <v>4</v>
      </c>
      <c r="L45" s="45"/>
      <c r="M45" s="45">
        <v>4</v>
      </c>
      <c r="N45" s="47" t="s">
        <v>257</v>
      </c>
      <c r="O45" s="47"/>
      <c r="P45" s="47"/>
      <c r="Q45" s="39">
        <f t="shared" si="5"/>
        <v>12</v>
      </c>
      <c r="R45" s="42">
        <f t="shared" si="6"/>
        <v>6</v>
      </c>
      <c r="S45" s="58">
        <v>68.78</v>
      </c>
      <c r="T45" s="44">
        <f t="shared" si="7"/>
        <v>74.78</v>
      </c>
      <c r="U45" s="42">
        <f t="shared" si="8"/>
        <v>3</v>
      </c>
      <c r="V45" s="42">
        <f t="shared" si="9"/>
        <v>15</v>
      </c>
    </row>
    <row r="46" spans="1:22">
      <c r="A46" s="39">
        <v>45</v>
      </c>
      <c r="B46" s="40" t="s">
        <v>115</v>
      </c>
      <c r="C46" s="40" t="s">
        <v>150</v>
      </c>
      <c r="D46" s="40" t="s">
        <v>173</v>
      </c>
      <c r="E46" s="45"/>
      <c r="F46" s="45">
        <v>12</v>
      </c>
      <c r="G46" s="45"/>
      <c r="H46" s="45"/>
      <c r="I46" s="45"/>
      <c r="J46" s="45"/>
      <c r="K46" s="45">
        <v>4</v>
      </c>
      <c r="L46" s="45"/>
      <c r="M46" s="45"/>
      <c r="N46" s="47" t="s">
        <v>255</v>
      </c>
      <c r="O46" s="47"/>
      <c r="P46" s="47"/>
      <c r="Q46" s="39">
        <f t="shared" si="5"/>
        <v>16</v>
      </c>
      <c r="R46" s="42">
        <f t="shared" si="6"/>
        <v>0</v>
      </c>
      <c r="S46" s="58">
        <v>104.5</v>
      </c>
      <c r="T46" s="44">
        <f t="shared" si="7"/>
        <v>104.5</v>
      </c>
      <c r="U46" s="42">
        <f t="shared" si="8"/>
        <v>10</v>
      </c>
      <c r="V46" s="42">
        <f t="shared" si="9"/>
        <v>26</v>
      </c>
    </row>
    <row r="47" spans="1:22">
      <c r="A47" s="45">
        <v>46</v>
      </c>
      <c r="B47" s="40" t="s">
        <v>120</v>
      </c>
      <c r="C47" s="46" t="s">
        <v>261</v>
      </c>
      <c r="D47" s="40" t="s">
        <v>65</v>
      </c>
      <c r="E47" s="45"/>
      <c r="F47" s="45"/>
      <c r="G47" s="45"/>
      <c r="H47" s="45"/>
      <c r="I47" s="45"/>
      <c r="J47" s="45">
        <v>8</v>
      </c>
      <c r="K47" s="45"/>
      <c r="L47" s="45">
        <v>8</v>
      </c>
      <c r="M47" s="45"/>
      <c r="N47" s="47" t="s">
        <v>255</v>
      </c>
      <c r="O47" s="47"/>
      <c r="P47" s="47"/>
      <c r="Q47" s="39">
        <f t="shared" si="5"/>
        <v>16</v>
      </c>
      <c r="R47" s="42">
        <f t="shared" si="6"/>
        <v>0</v>
      </c>
      <c r="S47" s="58">
        <v>109.03</v>
      </c>
      <c r="T47" s="44">
        <f t="shared" si="7"/>
        <v>109.03</v>
      </c>
      <c r="U47" s="42">
        <f t="shared" si="8"/>
        <v>11</v>
      </c>
      <c r="V47" s="42">
        <f t="shared" si="9"/>
        <v>27</v>
      </c>
    </row>
    <row r="48" spans="1:22">
      <c r="A48" s="45">
        <v>52</v>
      </c>
      <c r="B48" s="40" t="s">
        <v>137</v>
      </c>
      <c r="C48" s="40" t="s">
        <v>165</v>
      </c>
      <c r="D48" s="40" t="s">
        <v>172</v>
      </c>
      <c r="E48" s="45"/>
      <c r="F48" s="45"/>
      <c r="G48" s="45"/>
      <c r="H48" s="45"/>
      <c r="I48" s="45"/>
      <c r="J48" s="45"/>
      <c r="K48" s="45"/>
      <c r="L48" s="45">
        <v>4</v>
      </c>
      <c r="M48" s="45"/>
      <c r="N48" s="47"/>
      <c r="O48" s="47"/>
      <c r="P48" s="47"/>
      <c r="Q48" s="39">
        <f t="shared" si="5"/>
        <v>4</v>
      </c>
      <c r="R48" s="42">
        <f t="shared" si="6"/>
        <v>0</v>
      </c>
      <c r="S48" s="58" t="s">
        <v>256</v>
      </c>
      <c r="T48" s="44">
        <f t="shared" si="7"/>
        <v>0</v>
      </c>
      <c r="U48" s="42" t="str">
        <f t="shared" si="8"/>
        <v/>
      </c>
      <c r="V48" s="42" t="str">
        <f t="shared" si="9"/>
        <v>eliminacja</v>
      </c>
    </row>
  </sheetData>
  <sheetProtection password="8907" sheet="1" objects="1" scenarios="1"/>
  <sortState ref="B2:V52">
    <sortCondition ref="V2:V52"/>
    <sortCondition ref="T2:T52"/>
  </sortState>
  <mergeCells count="1">
    <mergeCell ref="N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0" zoomScaleNormal="70" workbookViewId="0">
      <selection activeCell="B2" sqref="B2"/>
    </sheetView>
  </sheetViews>
  <sheetFormatPr defaultRowHeight="15"/>
  <cols>
    <col min="1" max="1" width="3.42578125" style="37" bestFit="1" customWidth="1"/>
    <col min="2" max="2" width="15" style="37" bestFit="1" customWidth="1"/>
    <col min="3" max="3" width="25.28515625" style="37" bestFit="1" customWidth="1"/>
    <col min="4" max="4" width="25.7109375" style="37" bestFit="1" customWidth="1"/>
    <col min="5" max="6" width="2.28515625" style="37" bestFit="1" customWidth="1"/>
    <col min="7" max="8" width="3.42578125" style="37" bestFit="1" customWidth="1"/>
    <col min="9" max="10" width="3.5703125" style="37" bestFit="1" customWidth="1"/>
    <col min="11" max="12" width="2.28515625" style="37" bestFit="1" customWidth="1"/>
    <col min="13" max="15" width="2.85546875" style="37" customWidth="1"/>
    <col min="16" max="17" width="9.140625" style="37"/>
    <col min="18" max="18" width="11.5703125" style="37" bestFit="1" customWidth="1"/>
    <col min="19" max="20" width="9.140625" style="37"/>
    <col min="21" max="21" width="11.5703125" style="37" bestFit="1" customWidth="1"/>
    <col min="22" max="23" width="2.28515625" style="37" bestFit="1" customWidth="1"/>
    <col min="24" max="26" width="3.42578125" style="37" bestFit="1" customWidth="1"/>
    <col min="27" max="29" width="2.85546875" style="37" customWidth="1"/>
    <col min="30" max="31" width="9.140625" style="37"/>
    <col min="32" max="32" width="11" style="37" bestFit="1" customWidth="1"/>
    <col min="33" max="34" width="9.140625" style="37"/>
    <col min="35" max="35" width="11.5703125" style="37" bestFit="1" customWidth="1"/>
    <col min="36" max="16384" width="9.140625" style="37"/>
  </cols>
  <sheetData>
    <row r="1" spans="1:42" ht="30.75" thickTop="1">
      <c r="A1" s="68" t="s">
        <v>13</v>
      </c>
      <c r="B1" s="69" t="s">
        <v>0</v>
      </c>
      <c r="C1" s="70" t="s">
        <v>1</v>
      </c>
      <c r="D1" s="71" t="s">
        <v>2</v>
      </c>
      <c r="E1" s="72">
        <v>1</v>
      </c>
      <c r="F1" s="70">
        <v>2</v>
      </c>
      <c r="G1" s="73">
        <v>3</v>
      </c>
      <c r="H1" s="73" t="s">
        <v>266</v>
      </c>
      <c r="I1" s="73" t="s">
        <v>267</v>
      </c>
      <c r="J1" s="73">
        <v>5</v>
      </c>
      <c r="K1" s="73">
        <v>6</v>
      </c>
      <c r="L1" s="70">
        <v>7</v>
      </c>
      <c r="M1" s="74" t="s">
        <v>7</v>
      </c>
      <c r="N1" s="75"/>
      <c r="O1" s="76"/>
      <c r="P1" s="73" t="s">
        <v>3</v>
      </c>
      <c r="Q1" s="77" t="s">
        <v>8</v>
      </c>
      <c r="R1" s="78" t="s">
        <v>4</v>
      </c>
      <c r="S1" s="77" t="s">
        <v>9</v>
      </c>
      <c r="T1" s="77" t="s">
        <v>16</v>
      </c>
      <c r="U1" s="79" t="s">
        <v>3</v>
      </c>
      <c r="V1" s="70">
        <v>8</v>
      </c>
      <c r="W1" s="70">
        <v>9</v>
      </c>
      <c r="X1" s="79">
        <v>10</v>
      </c>
      <c r="Y1" s="70">
        <v>11</v>
      </c>
      <c r="Z1" s="70">
        <v>12</v>
      </c>
      <c r="AA1" s="74" t="s">
        <v>7</v>
      </c>
      <c r="AB1" s="75"/>
      <c r="AC1" s="76"/>
      <c r="AD1" s="70" t="s">
        <v>3</v>
      </c>
      <c r="AE1" s="80" t="s">
        <v>8</v>
      </c>
      <c r="AF1" s="81" t="s">
        <v>4</v>
      </c>
      <c r="AG1" s="82" t="s">
        <v>9</v>
      </c>
      <c r="AH1" s="77" t="s">
        <v>16</v>
      </c>
      <c r="AI1" s="70" t="s">
        <v>3</v>
      </c>
      <c r="AK1" s="38" t="s">
        <v>10</v>
      </c>
      <c r="AL1" s="38" t="s">
        <v>11</v>
      </c>
      <c r="AM1" s="38" t="s">
        <v>12</v>
      </c>
      <c r="AO1" s="83" t="s">
        <v>14</v>
      </c>
      <c r="AP1" s="83" t="s">
        <v>15</v>
      </c>
    </row>
    <row r="2" spans="1:42">
      <c r="A2" s="84">
        <v>1</v>
      </c>
      <c r="B2" s="40" t="s">
        <v>206</v>
      </c>
      <c r="C2" s="52" t="s">
        <v>168</v>
      </c>
      <c r="D2" s="40" t="s">
        <v>59</v>
      </c>
      <c r="E2" s="45"/>
      <c r="F2" s="45"/>
      <c r="G2" s="45"/>
      <c r="H2" s="45"/>
      <c r="I2" s="45"/>
      <c r="J2" s="45"/>
      <c r="K2" s="45"/>
      <c r="L2" s="45"/>
      <c r="M2" s="47"/>
      <c r="N2" s="47"/>
      <c r="O2" s="47"/>
      <c r="P2" s="45">
        <f t="shared" ref="P2:P33" si="0">SUM(E2:L2)</f>
        <v>0</v>
      </c>
      <c r="Q2" s="85">
        <f t="shared" ref="Q2:Q33" si="1">SUM((IF(M2="r",6,0)),IF(N2="r",6,0))</f>
        <v>0</v>
      </c>
      <c r="R2" s="48">
        <v>40.22</v>
      </c>
      <c r="S2" s="86">
        <f t="shared" ref="S2:S33" si="2">SUM(Q2:R2)</f>
        <v>40.22</v>
      </c>
      <c r="T2" s="85" t="str">
        <f t="shared" ref="T2:T18" si="3">IF(S2&gt;$AM$3,CEILING((S2-$AM$3)*0.25,1),"")</f>
        <v/>
      </c>
      <c r="U2" s="85">
        <f t="shared" ref="U2:U33" si="4">IF(R2="eliminacja","eliminacja",SUM(P2,T2))</f>
        <v>0</v>
      </c>
      <c r="V2" s="45"/>
      <c r="W2" s="45"/>
      <c r="X2" s="45"/>
      <c r="Y2" s="45"/>
      <c r="Z2" s="45"/>
      <c r="AA2" s="47"/>
      <c r="AB2" s="47"/>
      <c r="AC2" s="47"/>
      <c r="AD2" s="85">
        <f t="shared" ref="AD2:AD33" si="5">IF(U2=0,SUM(V2:Z2),"")</f>
        <v>0</v>
      </c>
      <c r="AE2" s="85">
        <f t="shared" ref="AE2:AE33" si="6">SUM((IF(AA2="r",6,0)),IF(AB2="r",6,0))</f>
        <v>0</v>
      </c>
      <c r="AF2" s="51">
        <v>35.75</v>
      </c>
      <c r="AG2" s="87">
        <f t="shared" ref="AG2:AG33" si="7">IF(U2=0,SUM(AE2:AF2),"")</f>
        <v>35.75</v>
      </c>
      <c r="AH2" s="85" t="str">
        <f t="shared" ref="AH2:AH33" si="8">IF(AG2&gt;$AP$3,CEILING((AG2-$AP$3)*0.25,1),"")</f>
        <v/>
      </c>
      <c r="AI2" s="85">
        <f t="shared" ref="AI2:AI33" si="9">IF(AF2="eliminacja","eliminacja",SUM(AD2,AH2))</f>
        <v>0</v>
      </c>
      <c r="AK2" s="38"/>
      <c r="AL2" s="38"/>
      <c r="AM2" s="38"/>
      <c r="AO2" s="83"/>
      <c r="AP2" s="83"/>
    </row>
    <row r="3" spans="1:42">
      <c r="A3" s="84">
        <v>2</v>
      </c>
      <c r="B3" s="40" t="s">
        <v>184</v>
      </c>
      <c r="C3" s="40" t="s">
        <v>98</v>
      </c>
      <c r="D3" s="40" t="s">
        <v>66</v>
      </c>
      <c r="E3" s="45"/>
      <c r="F3" s="45"/>
      <c r="G3" s="45"/>
      <c r="H3" s="45"/>
      <c r="I3" s="45"/>
      <c r="J3" s="45"/>
      <c r="K3" s="45"/>
      <c r="L3" s="45"/>
      <c r="M3" s="47"/>
      <c r="N3" s="47"/>
      <c r="O3" s="47"/>
      <c r="P3" s="45">
        <f t="shared" si="0"/>
        <v>0</v>
      </c>
      <c r="Q3" s="85">
        <f t="shared" si="1"/>
        <v>0</v>
      </c>
      <c r="R3" s="48">
        <v>43.5</v>
      </c>
      <c r="S3" s="86">
        <f t="shared" si="2"/>
        <v>43.5</v>
      </c>
      <c r="T3" s="85" t="str">
        <f t="shared" si="3"/>
        <v/>
      </c>
      <c r="U3" s="85">
        <f t="shared" si="4"/>
        <v>0</v>
      </c>
      <c r="V3" s="45"/>
      <c r="W3" s="45"/>
      <c r="X3" s="45"/>
      <c r="Y3" s="45"/>
      <c r="Z3" s="45"/>
      <c r="AA3" s="47"/>
      <c r="AB3" s="47"/>
      <c r="AC3" s="47"/>
      <c r="AD3" s="85">
        <f t="shared" si="5"/>
        <v>0</v>
      </c>
      <c r="AE3" s="85">
        <f t="shared" si="6"/>
        <v>0</v>
      </c>
      <c r="AF3" s="51">
        <v>37.4</v>
      </c>
      <c r="AG3" s="87">
        <f t="shared" si="7"/>
        <v>37.4</v>
      </c>
      <c r="AH3" s="85" t="str">
        <f t="shared" si="8"/>
        <v/>
      </c>
      <c r="AI3" s="85">
        <f t="shared" si="9"/>
        <v>0</v>
      </c>
      <c r="AK3" s="38">
        <v>350</v>
      </c>
      <c r="AL3" s="38">
        <v>280</v>
      </c>
      <c r="AM3" s="38">
        <f>CEILING((60/$AK$3)*$AL$3,1)</f>
        <v>48</v>
      </c>
      <c r="AO3" s="38">
        <v>270</v>
      </c>
      <c r="AP3" s="38">
        <f>CEILING((60/$AK$3)*$AO$3,1)</f>
        <v>47</v>
      </c>
    </row>
    <row r="4" spans="1:42">
      <c r="A4" s="84">
        <v>3</v>
      </c>
      <c r="B4" s="40" t="s">
        <v>190</v>
      </c>
      <c r="C4" s="40" t="s">
        <v>219</v>
      </c>
      <c r="D4" s="40" t="s">
        <v>58</v>
      </c>
      <c r="E4" s="45"/>
      <c r="F4" s="45"/>
      <c r="G4" s="45"/>
      <c r="H4" s="45"/>
      <c r="I4" s="45"/>
      <c r="J4" s="45"/>
      <c r="K4" s="45"/>
      <c r="L4" s="45"/>
      <c r="M4" s="47"/>
      <c r="N4" s="47"/>
      <c r="O4" s="47"/>
      <c r="P4" s="45">
        <f t="shared" si="0"/>
        <v>0</v>
      </c>
      <c r="Q4" s="85">
        <f t="shared" si="1"/>
        <v>0</v>
      </c>
      <c r="R4" s="48">
        <v>43.43</v>
      </c>
      <c r="S4" s="86">
        <f t="shared" si="2"/>
        <v>43.43</v>
      </c>
      <c r="T4" s="85" t="str">
        <f t="shared" si="3"/>
        <v/>
      </c>
      <c r="U4" s="85">
        <f t="shared" si="4"/>
        <v>0</v>
      </c>
      <c r="V4" s="45"/>
      <c r="W4" s="45"/>
      <c r="X4" s="45"/>
      <c r="Y4" s="45"/>
      <c r="Z4" s="45"/>
      <c r="AA4" s="47"/>
      <c r="AB4" s="47"/>
      <c r="AC4" s="47"/>
      <c r="AD4" s="85">
        <f t="shared" si="5"/>
        <v>0</v>
      </c>
      <c r="AE4" s="85">
        <f t="shared" si="6"/>
        <v>0</v>
      </c>
      <c r="AF4" s="51">
        <v>37.409999999999997</v>
      </c>
      <c r="AG4" s="87">
        <f t="shared" si="7"/>
        <v>37.409999999999997</v>
      </c>
      <c r="AH4" s="85" t="str">
        <f t="shared" si="8"/>
        <v/>
      </c>
      <c r="AI4" s="85">
        <f t="shared" si="9"/>
        <v>0</v>
      </c>
    </row>
    <row r="5" spans="1:42">
      <c r="A5" s="84">
        <v>4</v>
      </c>
      <c r="B5" s="52" t="s">
        <v>116</v>
      </c>
      <c r="C5" s="52" t="s">
        <v>150</v>
      </c>
      <c r="D5" s="52" t="s">
        <v>227</v>
      </c>
      <c r="E5" s="84"/>
      <c r="F5" s="84"/>
      <c r="G5" s="84"/>
      <c r="H5" s="84"/>
      <c r="I5" s="84"/>
      <c r="J5" s="84"/>
      <c r="K5" s="84"/>
      <c r="L5" s="84"/>
      <c r="M5" s="47"/>
      <c r="N5" s="47"/>
      <c r="O5" s="47"/>
      <c r="P5" s="45">
        <f t="shared" si="0"/>
        <v>0</v>
      </c>
      <c r="Q5" s="85">
        <f t="shared" si="1"/>
        <v>0</v>
      </c>
      <c r="R5" s="51">
        <v>40.08</v>
      </c>
      <c r="S5" s="86">
        <f t="shared" si="2"/>
        <v>40.08</v>
      </c>
      <c r="T5" s="85" t="str">
        <f t="shared" si="3"/>
        <v/>
      </c>
      <c r="U5" s="85">
        <f t="shared" si="4"/>
        <v>0</v>
      </c>
      <c r="V5" s="84"/>
      <c r="W5" s="84"/>
      <c r="X5" s="84"/>
      <c r="Y5" s="84"/>
      <c r="Z5" s="84"/>
      <c r="AA5" s="47"/>
      <c r="AB5" s="47"/>
      <c r="AC5" s="47"/>
      <c r="AD5" s="85">
        <f t="shared" si="5"/>
        <v>0</v>
      </c>
      <c r="AE5" s="85">
        <f t="shared" si="6"/>
        <v>0</v>
      </c>
      <c r="AF5" s="51">
        <v>37.57</v>
      </c>
      <c r="AG5" s="87">
        <f t="shared" si="7"/>
        <v>37.57</v>
      </c>
      <c r="AH5" s="85" t="str">
        <f t="shared" si="8"/>
        <v/>
      </c>
      <c r="AI5" s="85">
        <f t="shared" si="9"/>
        <v>0</v>
      </c>
    </row>
    <row r="6" spans="1:42">
      <c r="A6" s="84">
        <v>5</v>
      </c>
      <c r="B6" s="40" t="s">
        <v>138</v>
      </c>
      <c r="C6" s="40" t="s">
        <v>148</v>
      </c>
      <c r="D6" s="40" t="s">
        <v>172</v>
      </c>
      <c r="E6" s="45"/>
      <c r="F6" s="45"/>
      <c r="G6" s="45"/>
      <c r="H6" s="45"/>
      <c r="I6" s="45"/>
      <c r="J6" s="45"/>
      <c r="K6" s="45"/>
      <c r="L6" s="45"/>
      <c r="M6" s="47"/>
      <c r="N6" s="47"/>
      <c r="O6" s="47"/>
      <c r="P6" s="45">
        <f t="shared" si="0"/>
        <v>0</v>
      </c>
      <c r="Q6" s="85">
        <f t="shared" si="1"/>
        <v>0</v>
      </c>
      <c r="R6" s="48">
        <v>36.35</v>
      </c>
      <c r="S6" s="86">
        <f t="shared" si="2"/>
        <v>36.35</v>
      </c>
      <c r="T6" s="85" t="str">
        <f t="shared" si="3"/>
        <v/>
      </c>
      <c r="U6" s="85">
        <f t="shared" si="4"/>
        <v>0</v>
      </c>
      <c r="V6" s="85"/>
      <c r="W6" s="85"/>
      <c r="X6" s="85"/>
      <c r="Y6" s="85"/>
      <c r="Z6" s="85"/>
      <c r="AA6" s="47"/>
      <c r="AB6" s="47"/>
      <c r="AC6" s="47"/>
      <c r="AD6" s="85">
        <f t="shared" si="5"/>
        <v>0</v>
      </c>
      <c r="AE6" s="85">
        <f t="shared" si="6"/>
        <v>0</v>
      </c>
      <c r="AF6" s="51">
        <v>39.72</v>
      </c>
      <c r="AG6" s="87">
        <f t="shared" si="7"/>
        <v>39.72</v>
      </c>
      <c r="AH6" s="85" t="str">
        <f t="shared" si="8"/>
        <v/>
      </c>
      <c r="AI6" s="85">
        <f t="shared" si="9"/>
        <v>0</v>
      </c>
    </row>
    <row r="7" spans="1:42">
      <c r="A7" s="84">
        <v>6</v>
      </c>
      <c r="B7" s="40" t="s">
        <v>188</v>
      </c>
      <c r="C7" s="40" t="s">
        <v>217</v>
      </c>
      <c r="D7" s="40" t="s">
        <v>58</v>
      </c>
      <c r="E7" s="45"/>
      <c r="F7" s="45"/>
      <c r="G7" s="45"/>
      <c r="H7" s="45"/>
      <c r="I7" s="45"/>
      <c r="J7" s="45"/>
      <c r="K7" s="45"/>
      <c r="L7" s="45"/>
      <c r="M7" s="47"/>
      <c r="N7" s="47"/>
      <c r="O7" s="47"/>
      <c r="P7" s="45">
        <f t="shared" si="0"/>
        <v>0</v>
      </c>
      <c r="Q7" s="85">
        <f t="shared" si="1"/>
        <v>0</v>
      </c>
      <c r="R7" s="48">
        <v>42.18</v>
      </c>
      <c r="S7" s="86">
        <f t="shared" si="2"/>
        <v>42.18</v>
      </c>
      <c r="T7" s="85" t="str">
        <f t="shared" si="3"/>
        <v/>
      </c>
      <c r="U7" s="85">
        <f t="shared" si="4"/>
        <v>0</v>
      </c>
      <c r="V7" s="45"/>
      <c r="W7" s="45"/>
      <c r="X7" s="45"/>
      <c r="Y7" s="45"/>
      <c r="Z7" s="45"/>
      <c r="AA7" s="47"/>
      <c r="AB7" s="47"/>
      <c r="AC7" s="47"/>
      <c r="AD7" s="85">
        <f t="shared" si="5"/>
        <v>0</v>
      </c>
      <c r="AE7" s="85">
        <f t="shared" si="6"/>
        <v>0</v>
      </c>
      <c r="AF7" s="51">
        <v>40.53</v>
      </c>
      <c r="AG7" s="87">
        <f t="shared" si="7"/>
        <v>40.53</v>
      </c>
      <c r="AH7" s="85" t="str">
        <f t="shared" si="8"/>
        <v/>
      </c>
      <c r="AI7" s="85">
        <f t="shared" si="9"/>
        <v>0</v>
      </c>
    </row>
    <row r="8" spans="1:42">
      <c r="A8" s="84">
        <v>7</v>
      </c>
      <c r="B8" s="40" t="s">
        <v>187</v>
      </c>
      <c r="C8" s="40" t="s">
        <v>43</v>
      </c>
      <c r="D8" s="40" t="s">
        <v>59</v>
      </c>
      <c r="E8" s="45"/>
      <c r="F8" s="45"/>
      <c r="G8" s="45"/>
      <c r="H8" s="45"/>
      <c r="I8" s="45"/>
      <c r="J8" s="45"/>
      <c r="K8" s="45"/>
      <c r="L8" s="45"/>
      <c r="M8" s="47"/>
      <c r="N8" s="47"/>
      <c r="O8" s="47"/>
      <c r="P8" s="45">
        <f t="shared" si="0"/>
        <v>0</v>
      </c>
      <c r="Q8" s="85">
        <f t="shared" si="1"/>
        <v>0</v>
      </c>
      <c r="R8" s="48">
        <v>45.57</v>
      </c>
      <c r="S8" s="86">
        <f t="shared" si="2"/>
        <v>45.57</v>
      </c>
      <c r="T8" s="85" t="str">
        <f t="shared" si="3"/>
        <v/>
      </c>
      <c r="U8" s="85">
        <f t="shared" si="4"/>
        <v>0</v>
      </c>
      <c r="V8" s="45"/>
      <c r="W8" s="45"/>
      <c r="X8" s="45"/>
      <c r="Y8" s="45"/>
      <c r="Z8" s="45"/>
      <c r="AA8" s="47"/>
      <c r="AB8" s="47"/>
      <c r="AC8" s="47"/>
      <c r="AD8" s="85">
        <f t="shared" si="5"/>
        <v>0</v>
      </c>
      <c r="AE8" s="85">
        <f t="shared" si="6"/>
        <v>0</v>
      </c>
      <c r="AF8" s="51">
        <v>41.07</v>
      </c>
      <c r="AG8" s="87">
        <f t="shared" si="7"/>
        <v>41.07</v>
      </c>
      <c r="AH8" s="85" t="str">
        <f t="shared" si="8"/>
        <v/>
      </c>
      <c r="AI8" s="85">
        <f t="shared" si="9"/>
        <v>0</v>
      </c>
    </row>
    <row r="9" spans="1:42">
      <c r="A9" s="84">
        <v>8</v>
      </c>
      <c r="B9" s="40" t="s">
        <v>195</v>
      </c>
      <c r="C9" s="40" t="s">
        <v>153</v>
      </c>
      <c r="D9" s="40" t="s">
        <v>174</v>
      </c>
      <c r="E9" s="45"/>
      <c r="F9" s="45"/>
      <c r="G9" s="45"/>
      <c r="H9" s="45"/>
      <c r="I9" s="45"/>
      <c r="J9" s="45"/>
      <c r="K9" s="45"/>
      <c r="L9" s="45"/>
      <c r="M9" s="47"/>
      <c r="N9" s="47"/>
      <c r="O9" s="47"/>
      <c r="P9" s="45">
        <f t="shared" si="0"/>
        <v>0</v>
      </c>
      <c r="Q9" s="85">
        <f t="shared" si="1"/>
        <v>0</v>
      </c>
      <c r="R9" s="48">
        <v>42.5</v>
      </c>
      <c r="S9" s="86">
        <f t="shared" si="2"/>
        <v>42.5</v>
      </c>
      <c r="T9" s="85" t="str">
        <f t="shared" si="3"/>
        <v/>
      </c>
      <c r="U9" s="85">
        <f t="shared" si="4"/>
        <v>0</v>
      </c>
      <c r="V9" s="45"/>
      <c r="W9" s="45"/>
      <c r="X9" s="45"/>
      <c r="Y9" s="45"/>
      <c r="Z9" s="45"/>
      <c r="AA9" s="47"/>
      <c r="AB9" s="47"/>
      <c r="AC9" s="47"/>
      <c r="AD9" s="85">
        <f t="shared" si="5"/>
        <v>0</v>
      </c>
      <c r="AE9" s="85">
        <f t="shared" si="6"/>
        <v>0</v>
      </c>
      <c r="AF9" s="51">
        <v>41.13</v>
      </c>
      <c r="AG9" s="87">
        <f t="shared" si="7"/>
        <v>41.13</v>
      </c>
      <c r="AH9" s="85" t="str">
        <f t="shared" si="8"/>
        <v/>
      </c>
      <c r="AI9" s="85">
        <f t="shared" si="9"/>
        <v>0</v>
      </c>
    </row>
    <row r="10" spans="1:42">
      <c r="A10" s="84">
        <v>9</v>
      </c>
      <c r="B10" s="40" t="s">
        <v>199</v>
      </c>
      <c r="C10" s="40" t="s">
        <v>223</v>
      </c>
      <c r="D10" s="40" t="s">
        <v>228</v>
      </c>
      <c r="E10" s="45"/>
      <c r="F10" s="45"/>
      <c r="G10" s="45"/>
      <c r="H10" s="45"/>
      <c r="I10" s="45"/>
      <c r="J10" s="45"/>
      <c r="K10" s="45"/>
      <c r="L10" s="45"/>
      <c r="M10" s="47"/>
      <c r="N10" s="47"/>
      <c r="O10" s="47"/>
      <c r="P10" s="45">
        <f t="shared" si="0"/>
        <v>0</v>
      </c>
      <c r="Q10" s="85">
        <f t="shared" si="1"/>
        <v>0</v>
      </c>
      <c r="R10" s="48">
        <v>46.69</v>
      </c>
      <c r="S10" s="86">
        <f t="shared" si="2"/>
        <v>46.69</v>
      </c>
      <c r="T10" s="85" t="str">
        <f t="shared" si="3"/>
        <v/>
      </c>
      <c r="U10" s="85">
        <f t="shared" si="4"/>
        <v>0</v>
      </c>
      <c r="V10" s="45"/>
      <c r="W10" s="45"/>
      <c r="X10" s="45"/>
      <c r="Y10" s="45"/>
      <c r="Z10" s="45"/>
      <c r="AA10" s="47"/>
      <c r="AB10" s="47"/>
      <c r="AC10" s="47"/>
      <c r="AD10" s="85">
        <f t="shared" si="5"/>
        <v>0</v>
      </c>
      <c r="AE10" s="85">
        <f t="shared" si="6"/>
        <v>0</v>
      </c>
      <c r="AF10" s="51">
        <v>42.19</v>
      </c>
      <c r="AG10" s="87">
        <f t="shared" si="7"/>
        <v>42.19</v>
      </c>
      <c r="AH10" s="85" t="str">
        <f t="shared" si="8"/>
        <v/>
      </c>
      <c r="AI10" s="85">
        <f t="shared" si="9"/>
        <v>0</v>
      </c>
      <c r="AJ10" s="54"/>
      <c r="AK10" s="54"/>
      <c r="AL10" s="54"/>
      <c r="AM10" s="54"/>
    </row>
    <row r="11" spans="1:42">
      <c r="A11" s="84">
        <v>10</v>
      </c>
      <c r="B11" s="40" t="s">
        <v>205</v>
      </c>
      <c r="C11" s="52" t="s">
        <v>208</v>
      </c>
      <c r="D11" s="40" t="s">
        <v>110</v>
      </c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5">
        <f t="shared" si="0"/>
        <v>0</v>
      </c>
      <c r="Q11" s="85">
        <f t="shared" si="1"/>
        <v>0</v>
      </c>
      <c r="R11" s="48">
        <v>44.13</v>
      </c>
      <c r="S11" s="86">
        <f t="shared" si="2"/>
        <v>44.13</v>
      </c>
      <c r="T11" s="85" t="str">
        <f t="shared" si="3"/>
        <v/>
      </c>
      <c r="U11" s="85">
        <f t="shared" si="4"/>
        <v>0</v>
      </c>
      <c r="V11" s="45"/>
      <c r="W11" s="45"/>
      <c r="X11" s="45"/>
      <c r="Y11" s="45"/>
      <c r="Z11" s="45"/>
      <c r="AA11" s="47"/>
      <c r="AB11" s="47"/>
      <c r="AC11" s="47"/>
      <c r="AD11" s="85">
        <f t="shared" si="5"/>
        <v>0</v>
      </c>
      <c r="AE11" s="85">
        <f t="shared" si="6"/>
        <v>0</v>
      </c>
      <c r="AF11" s="51">
        <v>43.59</v>
      </c>
      <c r="AG11" s="87">
        <f t="shared" si="7"/>
        <v>43.59</v>
      </c>
      <c r="AH11" s="85" t="str">
        <f t="shared" si="8"/>
        <v/>
      </c>
      <c r="AI11" s="85">
        <f t="shared" si="9"/>
        <v>0</v>
      </c>
    </row>
    <row r="12" spans="1:42">
      <c r="A12" s="84">
        <v>11</v>
      </c>
      <c r="B12" s="52" t="s">
        <v>252</v>
      </c>
      <c r="C12" s="52" t="s">
        <v>251</v>
      </c>
      <c r="D12" s="52" t="s">
        <v>65</v>
      </c>
      <c r="E12" s="45"/>
      <c r="F12" s="45"/>
      <c r="G12" s="45"/>
      <c r="H12" s="45"/>
      <c r="I12" s="45"/>
      <c r="J12" s="45"/>
      <c r="K12" s="45"/>
      <c r="L12" s="45"/>
      <c r="M12" s="47"/>
      <c r="N12" s="47"/>
      <c r="O12" s="47"/>
      <c r="P12" s="45">
        <f t="shared" si="0"/>
        <v>0</v>
      </c>
      <c r="Q12" s="85">
        <f t="shared" si="1"/>
        <v>0</v>
      </c>
      <c r="R12" s="48">
        <v>42.56</v>
      </c>
      <c r="S12" s="86">
        <f t="shared" si="2"/>
        <v>42.56</v>
      </c>
      <c r="T12" s="85" t="str">
        <f t="shared" si="3"/>
        <v/>
      </c>
      <c r="U12" s="85">
        <f t="shared" si="4"/>
        <v>0</v>
      </c>
      <c r="V12" s="45"/>
      <c r="W12" s="45"/>
      <c r="X12" s="45"/>
      <c r="Y12" s="45"/>
      <c r="Z12" s="45"/>
      <c r="AA12" s="47"/>
      <c r="AB12" s="47"/>
      <c r="AC12" s="47"/>
      <c r="AD12" s="85">
        <f t="shared" si="5"/>
        <v>0</v>
      </c>
      <c r="AE12" s="85">
        <f t="shared" si="6"/>
        <v>0</v>
      </c>
      <c r="AF12" s="51">
        <v>46.52</v>
      </c>
      <c r="AG12" s="87">
        <f t="shared" si="7"/>
        <v>46.52</v>
      </c>
      <c r="AH12" s="85" t="str">
        <f t="shared" si="8"/>
        <v/>
      </c>
      <c r="AI12" s="85">
        <f t="shared" si="9"/>
        <v>0</v>
      </c>
    </row>
    <row r="13" spans="1:42">
      <c r="A13" s="84">
        <v>14</v>
      </c>
      <c r="B13" s="40" t="s">
        <v>193</v>
      </c>
      <c r="C13" s="40" t="s">
        <v>221</v>
      </c>
      <c r="D13" s="40" t="s">
        <v>107</v>
      </c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5">
        <f t="shared" si="0"/>
        <v>0</v>
      </c>
      <c r="Q13" s="85">
        <f t="shared" si="1"/>
        <v>0</v>
      </c>
      <c r="R13" s="48">
        <v>46.47</v>
      </c>
      <c r="S13" s="86">
        <f t="shared" si="2"/>
        <v>46.47</v>
      </c>
      <c r="T13" s="85" t="str">
        <f t="shared" si="3"/>
        <v/>
      </c>
      <c r="U13" s="85">
        <f t="shared" si="4"/>
        <v>0</v>
      </c>
      <c r="V13" s="45"/>
      <c r="W13" s="45"/>
      <c r="X13" s="45"/>
      <c r="Y13" s="45"/>
      <c r="Z13" s="45"/>
      <c r="AA13" s="47"/>
      <c r="AB13" s="47"/>
      <c r="AC13" s="47"/>
      <c r="AD13" s="85">
        <f t="shared" si="5"/>
        <v>0</v>
      </c>
      <c r="AE13" s="85">
        <f t="shared" si="6"/>
        <v>0</v>
      </c>
      <c r="AF13" s="51">
        <v>48.96</v>
      </c>
      <c r="AG13" s="87">
        <f t="shared" si="7"/>
        <v>48.96</v>
      </c>
      <c r="AH13" s="85">
        <f t="shared" si="8"/>
        <v>1</v>
      </c>
      <c r="AI13" s="85">
        <f t="shared" si="9"/>
        <v>1</v>
      </c>
    </row>
    <row r="14" spans="1:42">
      <c r="A14" s="84">
        <v>15</v>
      </c>
      <c r="B14" s="52" t="s">
        <v>230</v>
      </c>
      <c r="C14" s="52" t="s">
        <v>210</v>
      </c>
      <c r="D14" s="52" t="s">
        <v>65</v>
      </c>
      <c r="E14" s="55"/>
      <c r="F14" s="55"/>
      <c r="G14" s="55"/>
      <c r="H14" s="55"/>
      <c r="I14" s="55"/>
      <c r="J14" s="55"/>
      <c r="K14" s="55"/>
      <c r="L14" s="55"/>
      <c r="M14" s="47"/>
      <c r="N14" s="47"/>
      <c r="O14" s="47"/>
      <c r="P14" s="45">
        <f t="shared" si="0"/>
        <v>0</v>
      </c>
      <c r="Q14" s="85">
        <f t="shared" si="1"/>
        <v>0</v>
      </c>
      <c r="R14" s="48">
        <v>44.22</v>
      </c>
      <c r="S14" s="86">
        <f t="shared" si="2"/>
        <v>44.22</v>
      </c>
      <c r="T14" s="85" t="str">
        <f t="shared" si="3"/>
        <v/>
      </c>
      <c r="U14" s="85">
        <f t="shared" si="4"/>
        <v>0</v>
      </c>
      <c r="V14" s="88"/>
      <c r="W14" s="88"/>
      <c r="X14" s="88"/>
      <c r="Y14" s="88"/>
      <c r="Z14" s="88"/>
      <c r="AA14" s="47"/>
      <c r="AB14" s="47"/>
      <c r="AC14" s="47"/>
      <c r="AD14" s="85">
        <f t="shared" si="5"/>
        <v>0</v>
      </c>
      <c r="AE14" s="85">
        <f t="shared" si="6"/>
        <v>0</v>
      </c>
      <c r="AF14" s="51">
        <v>50.97</v>
      </c>
      <c r="AG14" s="87">
        <f t="shared" si="7"/>
        <v>50.97</v>
      </c>
      <c r="AH14" s="85">
        <f t="shared" si="8"/>
        <v>1</v>
      </c>
      <c r="AI14" s="85">
        <f t="shared" si="9"/>
        <v>1</v>
      </c>
    </row>
    <row r="15" spans="1:42">
      <c r="A15" s="84">
        <v>16</v>
      </c>
      <c r="B15" s="40" t="s">
        <v>180</v>
      </c>
      <c r="C15" s="40" t="s">
        <v>209</v>
      </c>
      <c r="D15" s="40" t="s">
        <v>226</v>
      </c>
      <c r="E15" s="45"/>
      <c r="F15" s="45"/>
      <c r="G15" s="45"/>
      <c r="H15" s="45"/>
      <c r="I15" s="45"/>
      <c r="J15" s="45"/>
      <c r="K15" s="45"/>
      <c r="L15" s="45"/>
      <c r="M15" s="47"/>
      <c r="N15" s="47"/>
      <c r="O15" s="47"/>
      <c r="P15" s="45">
        <f t="shared" si="0"/>
        <v>0</v>
      </c>
      <c r="Q15" s="85">
        <f t="shared" si="1"/>
        <v>0</v>
      </c>
      <c r="R15" s="48">
        <v>47.53</v>
      </c>
      <c r="S15" s="86">
        <f t="shared" si="2"/>
        <v>47.53</v>
      </c>
      <c r="T15" s="85" t="str">
        <f t="shared" si="3"/>
        <v/>
      </c>
      <c r="U15" s="85">
        <f t="shared" si="4"/>
        <v>0</v>
      </c>
      <c r="V15" s="85"/>
      <c r="W15" s="85"/>
      <c r="X15" s="85"/>
      <c r="Y15" s="85"/>
      <c r="Z15" s="85"/>
      <c r="AA15" s="47"/>
      <c r="AB15" s="47"/>
      <c r="AC15" s="47"/>
      <c r="AD15" s="85">
        <f t="shared" si="5"/>
        <v>0</v>
      </c>
      <c r="AE15" s="85">
        <f t="shared" si="6"/>
        <v>0</v>
      </c>
      <c r="AF15" s="51">
        <v>50.97</v>
      </c>
      <c r="AG15" s="87">
        <f t="shared" si="7"/>
        <v>50.97</v>
      </c>
      <c r="AH15" s="85">
        <f t="shared" si="8"/>
        <v>1</v>
      </c>
      <c r="AI15" s="85">
        <f t="shared" si="9"/>
        <v>1</v>
      </c>
    </row>
    <row r="16" spans="1:42">
      <c r="A16" s="84">
        <v>17</v>
      </c>
      <c r="B16" s="40" t="s">
        <v>191</v>
      </c>
      <c r="C16" s="40" t="s">
        <v>220</v>
      </c>
      <c r="D16" s="40" t="s">
        <v>66</v>
      </c>
      <c r="E16" s="45"/>
      <c r="F16" s="45"/>
      <c r="G16" s="45"/>
      <c r="H16" s="45"/>
      <c r="I16" s="45"/>
      <c r="J16" s="45"/>
      <c r="K16" s="45"/>
      <c r="L16" s="45"/>
      <c r="M16" s="47"/>
      <c r="N16" s="47"/>
      <c r="O16" s="47"/>
      <c r="P16" s="45">
        <f t="shared" si="0"/>
        <v>0</v>
      </c>
      <c r="Q16" s="85">
        <f t="shared" si="1"/>
        <v>0</v>
      </c>
      <c r="R16" s="48">
        <v>46.31</v>
      </c>
      <c r="S16" s="86">
        <f t="shared" si="2"/>
        <v>46.31</v>
      </c>
      <c r="T16" s="85" t="str">
        <f t="shared" si="3"/>
        <v/>
      </c>
      <c r="U16" s="85">
        <f t="shared" si="4"/>
        <v>0</v>
      </c>
      <c r="V16" s="45"/>
      <c r="W16" s="45"/>
      <c r="X16" s="45"/>
      <c r="Y16" s="45"/>
      <c r="Z16" s="45"/>
      <c r="AA16" s="47"/>
      <c r="AB16" s="47"/>
      <c r="AC16" s="47"/>
      <c r="AD16" s="85">
        <f t="shared" si="5"/>
        <v>0</v>
      </c>
      <c r="AE16" s="85">
        <f t="shared" si="6"/>
        <v>0</v>
      </c>
      <c r="AF16" s="51">
        <v>55.62</v>
      </c>
      <c r="AG16" s="87">
        <f t="shared" si="7"/>
        <v>55.62</v>
      </c>
      <c r="AH16" s="85">
        <f t="shared" si="8"/>
        <v>3</v>
      </c>
      <c r="AI16" s="85">
        <f t="shared" si="9"/>
        <v>3</v>
      </c>
    </row>
    <row r="17" spans="1:35">
      <c r="A17" s="84">
        <v>18</v>
      </c>
      <c r="B17" s="40" t="s">
        <v>142</v>
      </c>
      <c r="C17" s="40" t="s">
        <v>169</v>
      </c>
      <c r="D17" s="40" t="s">
        <v>177</v>
      </c>
      <c r="E17" s="45"/>
      <c r="F17" s="45"/>
      <c r="G17" s="45"/>
      <c r="H17" s="45"/>
      <c r="I17" s="45"/>
      <c r="J17" s="45"/>
      <c r="K17" s="45"/>
      <c r="L17" s="45"/>
      <c r="M17" s="47"/>
      <c r="N17" s="47"/>
      <c r="O17" s="47"/>
      <c r="P17" s="45">
        <f t="shared" si="0"/>
        <v>0</v>
      </c>
      <c r="Q17" s="85">
        <f t="shared" si="1"/>
        <v>0</v>
      </c>
      <c r="R17" s="48">
        <v>45.03</v>
      </c>
      <c r="S17" s="86">
        <f t="shared" si="2"/>
        <v>45.03</v>
      </c>
      <c r="T17" s="85" t="str">
        <f t="shared" si="3"/>
        <v/>
      </c>
      <c r="U17" s="85">
        <f t="shared" si="4"/>
        <v>0</v>
      </c>
      <c r="V17" s="45"/>
      <c r="W17" s="45"/>
      <c r="X17" s="45"/>
      <c r="Y17" s="45"/>
      <c r="Z17" s="45"/>
      <c r="AA17" s="47"/>
      <c r="AB17" s="47"/>
      <c r="AC17" s="47"/>
      <c r="AD17" s="85">
        <f t="shared" si="5"/>
        <v>0</v>
      </c>
      <c r="AE17" s="85">
        <f t="shared" si="6"/>
        <v>0</v>
      </c>
      <c r="AF17" s="51">
        <v>55.72</v>
      </c>
      <c r="AG17" s="87">
        <f t="shared" si="7"/>
        <v>55.72</v>
      </c>
      <c r="AH17" s="85">
        <f t="shared" si="8"/>
        <v>3</v>
      </c>
      <c r="AI17" s="85">
        <f t="shared" si="9"/>
        <v>3</v>
      </c>
    </row>
    <row r="18" spans="1:35">
      <c r="A18" s="84">
        <v>19</v>
      </c>
      <c r="B18" s="89" t="s">
        <v>202</v>
      </c>
      <c r="C18" s="52" t="s">
        <v>224</v>
      </c>
      <c r="D18" s="52" t="s">
        <v>65</v>
      </c>
      <c r="E18" s="45"/>
      <c r="F18" s="45"/>
      <c r="G18" s="45"/>
      <c r="H18" s="45"/>
      <c r="I18" s="45"/>
      <c r="J18" s="45"/>
      <c r="K18" s="45"/>
      <c r="L18" s="45"/>
      <c r="M18" s="47"/>
      <c r="N18" s="47"/>
      <c r="O18" s="47"/>
      <c r="P18" s="45">
        <f t="shared" si="0"/>
        <v>0</v>
      </c>
      <c r="Q18" s="85">
        <f t="shared" si="1"/>
        <v>0</v>
      </c>
      <c r="R18" s="48">
        <v>47.94</v>
      </c>
      <c r="S18" s="86">
        <f t="shared" si="2"/>
        <v>47.94</v>
      </c>
      <c r="T18" s="85" t="str">
        <f t="shared" si="3"/>
        <v/>
      </c>
      <c r="U18" s="85">
        <f t="shared" si="4"/>
        <v>0</v>
      </c>
      <c r="V18" s="85"/>
      <c r="W18" s="85"/>
      <c r="X18" s="85"/>
      <c r="Y18" s="85"/>
      <c r="Z18" s="85"/>
      <c r="AA18" s="47"/>
      <c r="AB18" s="47"/>
      <c r="AC18" s="47"/>
      <c r="AD18" s="85">
        <f t="shared" si="5"/>
        <v>0</v>
      </c>
      <c r="AE18" s="85">
        <f t="shared" si="6"/>
        <v>0</v>
      </c>
      <c r="AF18" s="51">
        <v>57.4</v>
      </c>
      <c r="AG18" s="87">
        <f t="shared" si="7"/>
        <v>57.4</v>
      </c>
      <c r="AH18" s="85">
        <f t="shared" si="8"/>
        <v>3</v>
      </c>
      <c r="AI18" s="85">
        <f t="shared" si="9"/>
        <v>3</v>
      </c>
    </row>
    <row r="19" spans="1:35">
      <c r="A19" s="84">
        <v>20</v>
      </c>
      <c r="B19" s="89" t="s">
        <v>113</v>
      </c>
      <c r="C19" s="89" t="s">
        <v>265</v>
      </c>
      <c r="D19" s="89" t="s">
        <v>172</v>
      </c>
      <c r="E19" s="84"/>
      <c r="F19" s="84"/>
      <c r="G19" s="84"/>
      <c r="H19" s="84"/>
      <c r="I19" s="84"/>
      <c r="J19" s="84"/>
      <c r="K19" s="84"/>
      <c r="L19" s="84"/>
      <c r="M19" s="47"/>
      <c r="N19" s="47"/>
      <c r="O19" s="47"/>
      <c r="P19" s="45">
        <f t="shared" si="0"/>
        <v>0</v>
      </c>
      <c r="Q19" s="85">
        <f t="shared" si="1"/>
        <v>0</v>
      </c>
      <c r="R19" s="51">
        <v>47.38</v>
      </c>
      <c r="S19" s="86">
        <f t="shared" si="2"/>
        <v>47.38</v>
      </c>
      <c r="T19" s="85"/>
      <c r="U19" s="85">
        <f t="shared" si="4"/>
        <v>0</v>
      </c>
      <c r="V19" s="84"/>
      <c r="W19" s="84"/>
      <c r="X19" s="84"/>
      <c r="Y19" s="84"/>
      <c r="Z19" s="84"/>
      <c r="AA19" s="47"/>
      <c r="AB19" s="47"/>
      <c r="AC19" s="47"/>
      <c r="AD19" s="85">
        <f t="shared" si="5"/>
        <v>0</v>
      </c>
      <c r="AE19" s="85">
        <f t="shared" si="6"/>
        <v>0</v>
      </c>
      <c r="AF19" s="51">
        <v>58.94</v>
      </c>
      <c r="AG19" s="87">
        <f t="shared" si="7"/>
        <v>58.94</v>
      </c>
      <c r="AH19" s="85">
        <f t="shared" si="8"/>
        <v>3</v>
      </c>
      <c r="AI19" s="85">
        <f t="shared" si="9"/>
        <v>3</v>
      </c>
    </row>
    <row r="20" spans="1:35">
      <c r="A20" s="84">
        <v>21</v>
      </c>
      <c r="B20" s="40" t="s">
        <v>207</v>
      </c>
      <c r="C20" s="52" t="s">
        <v>43</v>
      </c>
      <c r="D20" s="52" t="s">
        <v>59</v>
      </c>
      <c r="E20" s="45"/>
      <c r="F20" s="45"/>
      <c r="G20" s="45"/>
      <c r="H20" s="45"/>
      <c r="I20" s="45"/>
      <c r="J20" s="45"/>
      <c r="K20" s="45"/>
      <c r="L20" s="45"/>
      <c r="M20" s="47"/>
      <c r="N20" s="47"/>
      <c r="O20" s="47"/>
      <c r="P20" s="45">
        <f t="shared" si="0"/>
        <v>0</v>
      </c>
      <c r="Q20" s="85">
        <f t="shared" si="1"/>
        <v>0</v>
      </c>
      <c r="R20" s="48">
        <v>45.25</v>
      </c>
      <c r="S20" s="86">
        <f t="shared" si="2"/>
        <v>45.25</v>
      </c>
      <c r="T20" s="85" t="str">
        <f t="shared" ref="T20:T51" si="10">IF(S20&gt;$AM$3,CEILING((S20-$AM$3)*0.25,1),"")</f>
        <v/>
      </c>
      <c r="U20" s="85">
        <f t="shared" si="4"/>
        <v>0</v>
      </c>
      <c r="V20" s="45"/>
      <c r="W20" s="45"/>
      <c r="X20" s="45"/>
      <c r="Y20" s="45"/>
      <c r="Z20" s="45">
        <v>4</v>
      </c>
      <c r="AA20" s="47"/>
      <c r="AB20" s="47"/>
      <c r="AC20" s="47"/>
      <c r="AD20" s="85">
        <f t="shared" si="5"/>
        <v>4</v>
      </c>
      <c r="AE20" s="85">
        <f t="shared" si="6"/>
        <v>0</v>
      </c>
      <c r="AF20" s="51">
        <v>33.57</v>
      </c>
      <c r="AG20" s="87">
        <f t="shared" si="7"/>
        <v>33.57</v>
      </c>
      <c r="AH20" s="85" t="str">
        <f t="shared" si="8"/>
        <v/>
      </c>
      <c r="AI20" s="85">
        <f t="shared" si="9"/>
        <v>4</v>
      </c>
    </row>
    <row r="21" spans="1:35">
      <c r="A21" s="84">
        <v>22</v>
      </c>
      <c r="B21" s="40" t="s">
        <v>196</v>
      </c>
      <c r="C21" s="40" t="s">
        <v>162</v>
      </c>
      <c r="D21" s="40" t="s">
        <v>174</v>
      </c>
      <c r="E21" s="45"/>
      <c r="F21" s="45"/>
      <c r="G21" s="45"/>
      <c r="H21" s="45"/>
      <c r="I21" s="45"/>
      <c r="J21" s="45"/>
      <c r="K21" s="45"/>
      <c r="L21" s="45"/>
      <c r="M21" s="47"/>
      <c r="N21" s="47"/>
      <c r="O21" s="47"/>
      <c r="P21" s="45">
        <f t="shared" si="0"/>
        <v>0</v>
      </c>
      <c r="Q21" s="85">
        <f t="shared" si="1"/>
        <v>0</v>
      </c>
      <c r="R21" s="48">
        <v>39.93</v>
      </c>
      <c r="S21" s="86">
        <f t="shared" si="2"/>
        <v>39.93</v>
      </c>
      <c r="T21" s="85" t="str">
        <f t="shared" si="10"/>
        <v/>
      </c>
      <c r="U21" s="85">
        <f t="shared" si="4"/>
        <v>0</v>
      </c>
      <c r="V21" s="45"/>
      <c r="W21" s="45"/>
      <c r="X21" s="45"/>
      <c r="Y21" s="45">
        <v>4</v>
      </c>
      <c r="Z21" s="45"/>
      <c r="AA21" s="47"/>
      <c r="AB21" s="47"/>
      <c r="AC21" s="47"/>
      <c r="AD21" s="85">
        <f t="shared" si="5"/>
        <v>4</v>
      </c>
      <c r="AE21" s="85">
        <f t="shared" si="6"/>
        <v>0</v>
      </c>
      <c r="AF21" s="51">
        <v>40.94</v>
      </c>
      <c r="AG21" s="87">
        <f t="shared" si="7"/>
        <v>40.94</v>
      </c>
      <c r="AH21" s="85" t="str">
        <f t="shared" si="8"/>
        <v/>
      </c>
      <c r="AI21" s="85">
        <f t="shared" si="9"/>
        <v>4</v>
      </c>
    </row>
    <row r="22" spans="1:35">
      <c r="A22" s="84">
        <v>23</v>
      </c>
      <c r="B22" s="40" t="s">
        <v>145</v>
      </c>
      <c r="C22" s="40" t="s">
        <v>86</v>
      </c>
      <c r="D22" s="40" t="s">
        <v>107</v>
      </c>
      <c r="E22" s="45"/>
      <c r="F22" s="45"/>
      <c r="G22" s="45"/>
      <c r="H22" s="45"/>
      <c r="I22" s="45"/>
      <c r="J22" s="45"/>
      <c r="K22" s="45"/>
      <c r="L22" s="45"/>
      <c r="M22" s="47"/>
      <c r="N22" s="47"/>
      <c r="O22" s="47"/>
      <c r="P22" s="45">
        <f t="shared" si="0"/>
        <v>0</v>
      </c>
      <c r="Q22" s="85">
        <f t="shared" si="1"/>
        <v>0</v>
      </c>
      <c r="R22" s="48">
        <v>41.35</v>
      </c>
      <c r="S22" s="86">
        <f t="shared" si="2"/>
        <v>41.35</v>
      </c>
      <c r="T22" s="85" t="str">
        <f t="shared" si="10"/>
        <v/>
      </c>
      <c r="U22" s="85">
        <f t="shared" si="4"/>
        <v>0</v>
      </c>
      <c r="V22" s="45"/>
      <c r="W22" s="45"/>
      <c r="X22" s="45"/>
      <c r="Y22" s="45"/>
      <c r="Z22" s="45"/>
      <c r="AA22" s="47"/>
      <c r="AB22" s="47"/>
      <c r="AC22" s="47"/>
      <c r="AD22" s="85">
        <f t="shared" si="5"/>
        <v>0</v>
      </c>
      <c r="AE22" s="85">
        <f t="shared" si="6"/>
        <v>0</v>
      </c>
      <c r="AF22" s="51">
        <v>60.18</v>
      </c>
      <c r="AG22" s="87">
        <f t="shared" si="7"/>
        <v>60.18</v>
      </c>
      <c r="AH22" s="85">
        <f t="shared" si="8"/>
        <v>4</v>
      </c>
      <c r="AI22" s="85">
        <f t="shared" si="9"/>
        <v>4</v>
      </c>
    </row>
    <row r="23" spans="1:35">
      <c r="A23" s="84">
        <v>13</v>
      </c>
      <c r="B23" s="46" t="s">
        <v>185</v>
      </c>
      <c r="C23" s="40" t="s">
        <v>208</v>
      </c>
      <c r="D23" s="40" t="s">
        <v>110</v>
      </c>
      <c r="E23" s="45"/>
      <c r="F23" s="45"/>
      <c r="G23" s="45"/>
      <c r="H23" s="45"/>
      <c r="I23" s="45"/>
      <c r="J23" s="45"/>
      <c r="K23" s="45"/>
      <c r="L23" s="45"/>
      <c r="M23" s="47"/>
      <c r="N23" s="47"/>
      <c r="O23" s="47"/>
      <c r="P23" s="45">
        <f t="shared" si="0"/>
        <v>0</v>
      </c>
      <c r="Q23" s="85">
        <f t="shared" si="1"/>
        <v>0</v>
      </c>
      <c r="R23" s="51">
        <v>46.56</v>
      </c>
      <c r="S23" s="86">
        <f t="shared" si="2"/>
        <v>46.56</v>
      </c>
      <c r="T23" s="85" t="str">
        <f t="shared" si="10"/>
        <v/>
      </c>
      <c r="U23" s="85">
        <f t="shared" si="4"/>
        <v>0</v>
      </c>
      <c r="V23" s="85"/>
      <c r="W23" s="85"/>
      <c r="X23" s="85">
        <v>4</v>
      </c>
      <c r="Y23" s="85"/>
      <c r="Z23" s="85"/>
      <c r="AA23" s="47"/>
      <c r="AB23" s="47"/>
      <c r="AC23" s="47"/>
      <c r="AD23" s="85">
        <f t="shared" si="5"/>
        <v>4</v>
      </c>
      <c r="AE23" s="85">
        <f t="shared" si="6"/>
        <v>0</v>
      </c>
      <c r="AF23" s="51">
        <v>47.5</v>
      </c>
      <c r="AG23" s="90">
        <f t="shared" si="7"/>
        <v>47.5</v>
      </c>
      <c r="AH23" s="85">
        <f t="shared" si="8"/>
        <v>1</v>
      </c>
      <c r="AI23" s="85">
        <f t="shared" si="9"/>
        <v>5</v>
      </c>
    </row>
    <row r="24" spans="1:35">
      <c r="A24" s="84">
        <v>24</v>
      </c>
      <c r="B24" s="40" t="s">
        <v>201</v>
      </c>
      <c r="C24" s="40" t="s">
        <v>213</v>
      </c>
      <c r="D24" s="40" t="s">
        <v>176</v>
      </c>
      <c r="E24" s="45"/>
      <c r="F24" s="45"/>
      <c r="G24" s="45"/>
      <c r="H24" s="45"/>
      <c r="I24" s="45"/>
      <c r="J24" s="45"/>
      <c r="K24" s="45"/>
      <c r="L24" s="45"/>
      <c r="M24" s="47"/>
      <c r="N24" s="47"/>
      <c r="O24" s="47"/>
      <c r="P24" s="45">
        <f t="shared" si="0"/>
        <v>0</v>
      </c>
      <c r="Q24" s="85">
        <f t="shared" si="1"/>
        <v>0</v>
      </c>
      <c r="R24" s="48">
        <v>45.41</v>
      </c>
      <c r="S24" s="86">
        <f t="shared" si="2"/>
        <v>45.41</v>
      </c>
      <c r="T24" s="85" t="str">
        <f t="shared" si="10"/>
        <v/>
      </c>
      <c r="U24" s="85">
        <f t="shared" si="4"/>
        <v>0</v>
      </c>
      <c r="V24" s="45"/>
      <c r="W24" s="45">
        <v>4</v>
      </c>
      <c r="X24" s="45"/>
      <c r="Y24" s="45"/>
      <c r="Z24" s="45"/>
      <c r="AA24" s="47"/>
      <c r="AB24" s="47"/>
      <c r="AC24" s="47"/>
      <c r="AD24" s="85">
        <f t="shared" si="5"/>
        <v>4</v>
      </c>
      <c r="AE24" s="85">
        <f t="shared" si="6"/>
        <v>0</v>
      </c>
      <c r="AF24" s="51">
        <v>47.78</v>
      </c>
      <c r="AG24" s="87">
        <f t="shared" si="7"/>
        <v>47.78</v>
      </c>
      <c r="AH24" s="85">
        <f t="shared" si="8"/>
        <v>1</v>
      </c>
      <c r="AI24" s="85">
        <f t="shared" si="9"/>
        <v>5</v>
      </c>
    </row>
    <row r="25" spans="1:35">
      <c r="A25" s="84">
        <v>25</v>
      </c>
      <c r="B25" s="40" t="s">
        <v>194</v>
      </c>
      <c r="C25" s="40" t="s">
        <v>209</v>
      </c>
      <c r="D25" s="40" t="s">
        <v>226</v>
      </c>
      <c r="E25" s="45"/>
      <c r="F25" s="45"/>
      <c r="G25" s="45"/>
      <c r="H25" s="45"/>
      <c r="I25" s="45"/>
      <c r="J25" s="45"/>
      <c r="K25" s="45"/>
      <c r="L25" s="45"/>
      <c r="M25" s="47"/>
      <c r="N25" s="47"/>
      <c r="O25" s="47"/>
      <c r="P25" s="45">
        <f t="shared" si="0"/>
        <v>0</v>
      </c>
      <c r="Q25" s="85">
        <f t="shared" si="1"/>
        <v>0</v>
      </c>
      <c r="R25" s="48">
        <v>43.97</v>
      </c>
      <c r="S25" s="86">
        <f t="shared" si="2"/>
        <v>43.97</v>
      </c>
      <c r="T25" s="85" t="str">
        <f t="shared" si="10"/>
        <v/>
      </c>
      <c r="U25" s="85">
        <f t="shared" si="4"/>
        <v>0</v>
      </c>
      <c r="V25" s="45"/>
      <c r="W25" s="45"/>
      <c r="X25" s="45"/>
      <c r="Y25" s="45"/>
      <c r="Z25" s="45"/>
      <c r="AA25" s="47"/>
      <c r="AB25" s="47"/>
      <c r="AC25" s="47"/>
      <c r="AD25" s="85">
        <f t="shared" si="5"/>
        <v>0</v>
      </c>
      <c r="AE25" s="85">
        <f t="shared" si="6"/>
        <v>0</v>
      </c>
      <c r="AF25" s="51">
        <v>65.069999999999993</v>
      </c>
      <c r="AG25" s="87">
        <f t="shared" si="7"/>
        <v>65.069999999999993</v>
      </c>
      <c r="AH25" s="85">
        <f t="shared" si="8"/>
        <v>5</v>
      </c>
      <c r="AI25" s="85">
        <f t="shared" si="9"/>
        <v>5</v>
      </c>
    </row>
    <row r="26" spans="1:35">
      <c r="A26" s="84">
        <v>26</v>
      </c>
      <c r="B26" s="40" t="s">
        <v>189</v>
      </c>
      <c r="C26" s="40" t="s">
        <v>218</v>
      </c>
      <c r="D26" s="40" t="s">
        <v>66</v>
      </c>
      <c r="E26" s="45"/>
      <c r="F26" s="45"/>
      <c r="G26" s="45"/>
      <c r="H26" s="45"/>
      <c r="I26" s="45"/>
      <c r="J26" s="45"/>
      <c r="K26" s="45"/>
      <c r="L26" s="45"/>
      <c r="M26" s="47"/>
      <c r="N26" s="47"/>
      <c r="O26" s="47"/>
      <c r="P26" s="45">
        <f t="shared" si="0"/>
        <v>0</v>
      </c>
      <c r="Q26" s="85">
        <f t="shared" si="1"/>
        <v>0</v>
      </c>
      <c r="R26" s="48">
        <v>43.65</v>
      </c>
      <c r="S26" s="86">
        <f t="shared" si="2"/>
        <v>43.65</v>
      </c>
      <c r="T26" s="85" t="str">
        <f t="shared" si="10"/>
        <v/>
      </c>
      <c r="U26" s="85">
        <f t="shared" si="4"/>
        <v>0</v>
      </c>
      <c r="V26" s="45">
        <v>4</v>
      </c>
      <c r="W26" s="45"/>
      <c r="X26" s="45"/>
      <c r="Y26" s="45"/>
      <c r="Z26" s="45"/>
      <c r="AA26" s="47"/>
      <c r="AB26" s="47"/>
      <c r="AC26" s="47"/>
      <c r="AD26" s="85">
        <f t="shared" si="5"/>
        <v>4</v>
      </c>
      <c r="AE26" s="85">
        <f t="shared" si="6"/>
        <v>0</v>
      </c>
      <c r="AF26" s="51">
        <v>52.38</v>
      </c>
      <c r="AG26" s="87">
        <f t="shared" si="7"/>
        <v>52.38</v>
      </c>
      <c r="AH26" s="85">
        <f t="shared" si="8"/>
        <v>2</v>
      </c>
      <c r="AI26" s="85">
        <f t="shared" si="9"/>
        <v>6</v>
      </c>
    </row>
    <row r="27" spans="1:35">
      <c r="A27" s="84">
        <v>27</v>
      </c>
      <c r="B27" s="40" t="s">
        <v>182</v>
      </c>
      <c r="C27" s="40" t="s">
        <v>213</v>
      </c>
      <c r="D27" s="40" t="s">
        <v>176</v>
      </c>
      <c r="E27" s="45"/>
      <c r="F27" s="45"/>
      <c r="G27" s="45"/>
      <c r="H27" s="45"/>
      <c r="I27" s="45"/>
      <c r="J27" s="45"/>
      <c r="K27" s="45"/>
      <c r="L27" s="45"/>
      <c r="M27" s="47"/>
      <c r="N27" s="47"/>
      <c r="O27" s="47"/>
      <c r="P27" s="45">
        <f t="shared" si="0"/>
        <v>0</v>
      </c>
      <c r="Q27" s="85">
        <f t="shared" si="1"/>
        <v>0</v>
      </c>
      <c r="R27" s="48">
        <v>45.62</v>
      </c>
      <c r="S27" s="86">
        <f t="shared" si="2"/>
        <v>45.62</v>
      </c>
      <c r="T27" s="85" t="str">
        <f t="shared" si="10"/>
        <v/>
      </c>
      <c r="U27" s="85">
        <f t="shared" si="4"/>
        <v>0</v>
      </c>
      <c r="V27" s="85"/>
      <c r="W27" s="85"/>
      <c r="X27" s="85"/>
      <c r="Y27" s="85">
        <v>4</v>
      </c>
      <c r="Z27" s="85"/>
      <c r="AA27" s="47"/>
      <c r="AB27" s="47"/>
      <c r="AC27" s="47"/>
      <c r="AD27" s="85">
        <f t="shared" si="5"/>
        <v>4</v>
      </c>
      <c r="AE27" s="85">
        <f t="shared" si="6"/>
        <v>0</v>
      </c>
      <c r="AF27" s="51">
        <v>53.35</v>
      </c>
      <c r="AG27" s="87">
        <f t="shared" si="7"/>
        <v>53.35</v>
      </c>
      <c r="AH27" s="85">
        <f t="shared" si="8"/>
        <v>2</v>
      </c>
      <c r="AI27" s="85">
        <f t="shared" si="9"/>
        <v>6</v>
      </c>
    </row>
    <row r="28" spans="1:35">
      <c r="A28" s="84">
        <v>28</v>
      </c>
      <c r="B28" s="52" t="s">
        <v>204</v>
      </c>
      <c r="C28" s="52" t="s">
        <v>225</v>
      </c>
      <c r="D28" s="52" t="s">
        <v>58</v>
      </c>
      <c r="E28" s="45"/>
      <c r="F28" s="45"/>
      <c r="G28" s="45"/>
      <c r="H28" s="45"/>
      <c r="I28" s="45"/>
      <c r="J28" s="45"/>
      <c r="K28" s="45"/>
      <c r="L28" s="45"/>
      <c r="M28" s="47"/>
      <c r="N28" s="47"/>
      <c r="O28" s="47"/>
      <c r="P28" s="45">
        <f t="shared" si="0"/>
        <v>0</v>
      </c>
      <c r="Q28" s="85">
        <f t="shared" si="1"/>
        <v>0</v>
      </c>
      <c r="R28" s="48">
        <v>41.77</v>
      </c>
      <c r="S28" s="86">
        <f t="shared" si="2"/>
        <v>41.77</v>
      </c>
      <c r="T28" s="85" t="str">
        <f t="shared" si="10"/>
        <v/>
      </c>
      <c r="U28" s="85">
        <f t="shared" si="4"/>
        <v>0</v>
      </c>
      <c r="V28" s="45"/>
      <c r="W28" s="45">
        <v>4</v>
      </c>
      <c r="X28" s="45"/>
      <c r="Y28" s="45"/>
      <c r="Z28" s="45">
        <v>4</v>
      </c>
      <c r="AA28" s="47"/>
      <c r="AB28" s="47"/>
      <c r="AC28" s="47"/>
      <c r="AD28" s="85">
        <f t="shared" si="5"/>
        <v>8</v>
      </c>
      <c r="AE28" s="85">
        <f t="shared" si="6"/>
        <v>0</v>
      </c>
      <c r="AF28" s="51">
        <v>34.369999999999997</v>
      </c>
      <c r="AG28" s="87">
        <f t="shared" si="7"/>
        <v>34.369999999999997</v>
      </c>
      <c r="AH28" s="85" t="str">
        <f t="shared" si="8"/>
        <v/>
      </c>
      <c r="AI28" s="85">
        <f t="shared" si="9"/>
        <v>8</v>
      </c>
    </row>
    <row r="29" spans="1:35">
      <c r="A29" s="84">
        <v>29</v>
      </c>
      <c r="B29" s="40" t="s">
        <v>197</v>
      </c>
      <c r="C29" s="40" t="s">
        <v>212</v>
      </c>
      <c r="D29" s="40" t="s">
        <v>172</v>
      </c>
      <c r="E29" s="45"/>
      <c r="F29" s="45"/>
      <c r="G29" s="45"/>
      <c r="H29" s="45"/>
      <c r="I29" s="45"/>
      <c r="J29" s="45"/>
      <c r="K29" s="45"/>
      <c r="L29" s="45"/>
      <c r="M29" s="47"/>
      <c r="N29" s="47"/>
      <c r="O29" s="47"/>
      <c r="P29" s="45">
        <f t="shared" si="0"/>
        <v>0</v>
      </c>
      <c r="Q29" s="85">
        <f t="shared" si="1"/>
        <v>0</v>
      </c>
      <c r="R29" s="48">
        <v>43.9</v>
      </c>
      <c r="S29" s="86">
        <f t="shared" si="2"/>
        <v>43.9</v>
      </c>
      <c r="T29" s="85" t="str">
        <f t="shared" si="10"/>
        <v/>
      </c>
      <c r="U29" s="85">
        <f t="shared" si="4"/>
        <v>0</v>
      </c>
      <c r="V29" s="45"/>
      <c r="W29" s="45"/>
      <c r="X29" s="45">
        <v>4</v>
      </c>
      <c r="Y29" s="45"/>
      <c r="Z29" s="45">
        <v>4</v>
      </c>
      <c r="AA29" s="47"/>
      <c r="AB29" s="47"/>
      <c r="AC29" s="47"/>
      <c r="AD29" s="85">
        <f t="shared" si="5"/>
        <v>8</v>
      </c>
      <c r="AE29" s="85">
        <f t="shared" si="6"/>
        <v>0</v>
      </c>
      <c r="AF29" s="51">
        <v>38.840000000000003</v>
      </c>
      <c r="AG29" s="87">
        <f t="shared" si="7"/>
        <v>38.840000000000003</v>
      </c>
      <c r="AH29" s="85" t="str">
        <f t="shared" si="8"/>
        <v/>
      </c>
      <c r="AI29" s="85">
        <f t="shared" si="9"/>
        <v>8</v>
      </c>
    </row>
    <row r="30" spans="1:35">
      <c r="A30" s="84">
        <v>30</v>
      </c>
      <c r="B30" s="40" t="s">
        <v>123</v>
      </c>
      <c r="C30" s="40" t="s">
        <v>216</v>
      </c>
      <c r="D30" s="40" t="s">
        <v>65</v>
      </c>
      <c r="E30" s="45"/>
      <c r="F30" s="45"/>
      <c r="G30" s="45"/>
      <c r="H30" s="45"/>
      <c r="I30" s="45"/>
      <c r="J30" s="45"/>
      <c r="K30" s="45"/>
      <c r="L30" s="45"/>
      <c r="M30" s="47"/>
      <c r="N30" s="47"/>
      <c r="O30" s="47"/>
      <c r="P30" s="45">
        <f t="shared" si="0"/>
        <v>0</v>
      </c>
      <c r="Q30" s="85">
        <f t="shared" si="1"/>
        <v>0</v>
      </c>
      <c r="R30" s="48">
        <v>46.97</v>
      </c>
      <c r="S30" s="86">
        <f t="shared" si="2"/>
        <v>46.97</v>
      </c>
      <c r="T30" s="85" t="str">
        <f t="shared" si="10"/>
        <v/>
      </c>
      <c r="U30" s="85">
        <f t="shared" si="4"/>
        <v>0</v>
      </c>
      <c r="V30" s="45">
        <v>4</v>
      </c>
      <c r="W30" s="45"/>
      <c r="X30" s="45"/>
      <c r="Y30" s="45">
        <v>4</v>
      </c>
      <c r="Z30" s="45"/>
      <c r="AA30" s="47"/>
      <c r="AB30" s="47"/>
      <c r="AC30" s="47"/>
      <c r="AD30" s="85">
        <f t="shared" si="5"/>
        <v>8</v>
      </c>
      <c r="AE30" s="85">
        <f t="shared" si="6"/>
        <v>0</v>
      </c>
      <c r="AF30" s="51">
        <v>50.85</v>
      </c>
      <c r="AG30" s="87">
        <f t="shared" si="7"/>
        <v>50.85</v>
      </c>
      <c r="AH30" s="85">
        <f t="shared" si="8"/>
        <v>1</v>
      </c>
      <c r="AI30" s="85">
        <f t="shared" si="9"/>
        <v>9</v>
      </c>
    </row>
    <row r="31" spans="1:35">
      <c r="A31" s="84">
        <v>31</v>
      </c>
      <c r="B31" s="40" t="s">
        <v>192</v>
      </c>
      <c r="C31" s="40" t="s">
        <v>170</v>
      </c>
      <c r="D31" s="40" t="s">
        <v>227</v>
      </c>
      <c r="E31" s="45"/>
      <c r="F31" s="45"/>
      <c r="G31" s="45"/>
      <c r="H31" s="45"/>
      <c r="I31" s="45"/>
      <c r="J31" s="45"/>
      <c r="K31" s="45"/>
      <c r="L31" s="45"/>
      <c r="M31" s="47"/>
      <c r="N31" s="47"/>
      <c r="O31" s="47"/>
      <c r="P31" s="45">
        <f t="shared" si="0"/>
        <v>0</v>
      </c>
      <c r="Q31" s="85">
        <f t="shared" si="1"/>
        <v>0</v>
      </c>
      <c r="R31" s="48">
        <v>39.81</v>
      </c>
      <c r="S31" s="86">
        <f t="shared" si="2"/>
        <v>39.81</v>
      </c>
      <c r="T31" s="85" t="str">
        <f t="shared" si="10"/>
        <v/>
      </c>
      <c r="U31" s="85">
        <f t="shared" si="4"/>
        <v>0</v>
      </c>
      <c r="V31" s="45">
        <v>4</v>
      </c>
      <c r="W31" s="45"/>
      <c r="X31" s="45">
        <v>8</v>
      </c>
      <c r="Y31" s="45"/>
      <c r="Z31" s="45"/>
      <c r="AA31" s="47" t="s">
        <v>255</v>
      </c>
      <c r="AB31" s="47" t="s">
        <v>255</v>
      </c>
      <c r="AC31" s="47"/>
      <c r="AD31" s="85">
        <f t="shared" si="5"/>
        <v>12</v>
      </c>
      <c r="AE31" s="85">
        <f t="shared" si="6"/>
        <v>0</v>
      </c>
      <c r="AF31" s="51">
        <v>72.41</v>
      </c>
      <c r="AG31" s="87">
        <f t="shared" si="7"/>
        <v>72.41</v>
      </c>
      <c r="AH31" s="85">
        <f t="shared" si="8"/>
        <v>7</v>
      </c>
      <c r="AI31" s="85">
        <f t="shared" si="9"/>
        <v>19</v>
      </c>
    </row>
    <row r="32" spans="1:35">
      <c r="A32" s="84">
        <v>32</v>
      </c>
      <c r="B32" s="40" t="s">
        <v>198</v>
      </c>
      <c r="C32" s="40" t="s">
        <v>222</v>
      </c>
      <c r="D32" s="40" t="s">
        <v>176</v>
      </c>
      <c r="E32" s="45"/>
      <c r="F32" s="45"/>
      <c r="G32" s="45"/>
      <c r="H32" s="45"/>
      <c r="I32" s="45">
        <v>4</v>
      </c>
      <c r="J32" s="45"/>
      <c r="K32" s="45"/>
      <c r="L32" s="45"/>
      <c r="M32" s="47"/>
      <c r="N32" s="47"/>
      <c r="O32" s="47"/>
      <c r="P32" s="45">
        <f t="shared" si="0"/>
        <v>4</v>
      </c>
      <c r="Q32" s="85">
        <f t="shared" si="1"/>
        <v>0</v>
      </c>
      <c r="R32" s="48">
        <v>42.22</v>
      </c>
      <c r="S32" s="86">
        <f t="shared" si="2"/>
        <v>42.22</v>
      </c>
      <c r="T32" s="85" t="str">
        <f t="shared" si="10"/>
        <v/>
      </c>
      <c r="U32" s="85">
        <f t="shared" si="4"/>
        <v>4</v>
      </c>
      <c r="V32" s="45"/>
      <c r="W32" s="45"/>
      <c r="X32" s="45"/>
      <c r="Y32" s="45"/>
      <c r="Z32" s="45"/>
      <c r="AA32" s="47"/>
      <c r="AB32" s="47"/>
      <c r="AC32" s="47"/>
      <c r="AD32" s="85" t="str">
        <f t="shared" si="5"/>
        <v/>
      </c>
      <c r="AE32" s="85">
        <f t="shared" si="6"/>
        <v>0</v>
      </c>
      <c r="AF32" s="51"/>
      <c r="AG32" s="87" t="str">
        <f t="shared" si="7"/>
        <v/>
      </c>
      <c r="AH32" s="85" t="e">
        <f t="shared" si="8"/>
        <v>#VALUE!</v>
      </c>
      <c r="AI32" s="85" t="e">
        <f t="shared" si="9"/>
        <v>#VALUE!</v>
      </c>
    </row>
    <row r="33" spans="1:35">
      <c r="A33" s="84">
        <v>33</v>
      </c>
      <c r="B33" s="89" t="s">
        <v>181</v>
      </c>
      <c r="C33" s="52" t="s">
        <v>224</v>
      </c>
      <c r="D33" s="52" t="s">
        <v>65</v>
      </c>
      <c r="E33" s="45"/>
      <c r="F33" s="45"/>
      <c r="G33" s="45">
        <v>4</v>
      </c>
      <c r="H33" s="45"/>
      <c r="I33" s="45"/>
      <c r="J33" s="45"/>
      <c r="K33" s="45"/>
      <c r="L33" s="45"/>
      <c r="M33" s="47"/>
      <c r="N33" s="47"/>
      <c r="O33" s="47"/>
      <c r="P33" s="45">
        <f t="shared" si="0"/>
        <v>4</v>
      </c>
      <c r="Q33" s="85">
        <f t="shared" si="1"/>
        <v>0</v>
      </c>
      <c r="R33" s="48">
        <v>44.38</v>
      </c>
      <c r="S33" s="86">
        <f t="shared" si="2"/>
        <v>44.38</v>
      </c>
      <c r="T33" s="85" t="str">
        <f t="shared" si="10"/>
        <v/>
      </c>
      <c r="U33" s="85">
        <f t="shared" si="4"/>
        <v>4</v>
      </c>
      <c r="V33" s="45"/>
      <c r="W33" s="45"/>
      <c r="X33" s="45"/>
      <c r="Y33" s="45"/>
      <c r="Z33" s="45"/>
      <c r="AA33" s="47"/>
      <c r="AB33" s="47"/>
      <c r="AC33" s="47"/>
      <c r="AD33" s="85" t="str">
        <f t="shared" si="5"/>
        <v/>
      </c>
      <c r="AE33" s="85">
        <f t="shared" si="6"/>
        <v>0</v>
      </c>
      <c r="AF33" s="51"/>
      <c r="AG33" s="87" t="str">
        <f t="shared" si="7"/>
        <v/>
      </c>
      <c r="AH33" s="85" t="e">
        <f t="shared" si="8"/>
        <v>#VALUE!</v>
      </c>
      <c r="AI33" s="85" t="e">
        <f t="shared" si="9"/>
        <v>#VALUE!</v>
      </c>
    </row>
    <row r="34" spans="1:35">
      <c r="A34" s="84">
        <v>34</v>
      </c>
      <c r="B34" s="40" t="s">
        <v>179</v>
      </c>
      <c r="C34" s="40" t="s">
        <v>43</v>
      </c>
      <c r="D34" s="40" t="s">
        <v>59</v>
      </c>
      <c r="E34" s="45"/>
      <c r="F34" s="45">
        <v>4</v>
      </c>
      <c r="G34" s="45"/>
      <c r="H34" s="45"/>
      <c r="I34" s="45"/>
      <c r="J34" s="45"/>
      <c r="K34" s="45"/>
      <c r="L34" s="45"/>
      <c r="M34" s="47"/>
      <c r="N34" s="47"/>
      <c r="O34" s="47"/>
      <c r="P34" s="45">
        <f t="shared" ref="P34:P51" si="11">SUM(E34:L34)</f>
        <v>4</v>
      </c>
      <c r="Q34" s="85">
        <f t="shared" ref="Q34:Q51" si="12">SUM((IF(M34="r",6,0)),IF(N34="r",6,0))</f>
        <v>0</v>
      </c>
      <c r="R34" s="48">
        <v>44.87</v>
      </c>
      <c r="S34" s="86">
        <f t="shared" ref="S34:S65" si="13">SUM(Q34:R34)</f>
        <v>44.87</v>
      </c>
      <c r="T34" s="85" t="str">
        <f t="shared" si="10"/>
        <v/>
      </c>
      <c r="U34" s="85">
        <f t="shared" ref="U34:U65" si="14">IF(R34="eliminacja","eliminacja",SUM(P34,T34))</f>
        <v>4</v>
      </c>
      <c r="V34" s="85"/>
      <c r="W34" s="85"/>
      <c r="X34" s="85"/>
      <c r="Y34" s="85"/>
      <c r="Z34" s="85"/>
      <c r="AA34" s="47"/>
      <c r="AB34" s="47"/>
      <c r="AC34" s="47"/>
      <c r="AD34" s="85" t="str">
        <f t="shared" ref="AD34:AD51" si="15">IF(U34=0,SUM(V34:Z34),"")</f>
        <v/>
      </c>
      <c r="AE34" s="85">
        <f t="shared" ref="AE34:AE51" si="16">SUM((IF(AA34="r",6,0)),IF(AB34="r",6,0))</f>
        <v>0</v>
      </c>
      <c r="AF34" s="51"/>
      <c r="AG34" s="87" t="str">
        <f t="shared" ref="AG34:AG65" si="17">IF(U34=0,SUM(AE34:AF34),"")</f>
        <v/>
      </c>
      <c r="AH34" s="85" t="e">
        <f t="shared" ref="AH34:AH65" si="18">IF(AG34&gt;$AP$3,CEILING((AG34-$AP$3)*0.25,1),"")</f>
        <v>#VALUE!</v>
      </c>
      <c r="AI34" s="85" t="e">
        <f t="shared" ref="AI34:AI65" si="19">IF(AF34="eliminacja","eliminacja",SUM(AD34,AH34))</f>
        <v>#VALUE!</v>
      </c>
    </row>
    <row r="35" spans="1:35">
      <c r="A35" s="84">
        <v>35</v>
      </c>
      <c r="B35" s="40" t="s">
        <v>136</v>
      </c>
      <c r="C35" s="40" t="s">
        <v>164</v>
      </c>
      <c r="D35" s="40" t="s">
        <v>66</v>
      </c>
      <c r="E35" s="45"/>
      <c r="F35" s="45"/>
      <c r="G35" s="45"/>
      <c r="H35" s="45"/>
      <c r="I35" s="45">
        <v>4</v>
      </c>
      <c r="J35" s="45"/>
      <c r="K35" s="45"/>
      <c r="L35" s="45"/>
      <c r="M35" s="47"/>
      <c r="N35" s="47"/>
      <c r="O35" s="47"/>
      <c r="P35" s="45">
        <f t="shared" si="11"/>
        <v>4</v>
      </c>
      <c r="Q35" s="85">
        <f t="shared" si="12"/>
        <v>0</v>
      </c>
      <c r="R35" s="48">
        <v>45.06</v>
      </c>
      <c r="S35" s="86">
        <f t="shared" si="13"/>
        <v>45.06</v>
      </c>
      <c r="T35" s="85" t="str">
        <f t="shared" si="10"/>
        <v/>
      </c>
      <c r="U35" s="85">
        <f t="shared" si="14"/>
        <v>4</v>
      </c>
      <c r="V35" s="45"/>
      <c r="W35" s="45"/>
      <c r="X35" s="45"/>
      <c r="Y35" s="45"/>
      <c r="Z35" s="45"/>
      <c r="AA35" s="47"/>
      <c r="AB35" s="47"/>
      <c r="AC35" s="47"/>
      <c r="AD35" s="85" t="str">
        <f t="shared" si="15"/>
        <v/>
      </c>
      <c r="AE35" s="85">
        <f t="shared" si="16"/>
        <v>0</v>
      </c>
      <c r="AF35" s="51"/>
      <c r="AG35" s="87" t="str">
        <f t="shared" si="17"/>
        <v/>
      </c>
      <c r="AH35" s="85" t="e">
        <f t="shared" si="18"/>
        <v>#VALUE!</v>
      </c>
      <c r="AI35" s="85" t="e">
        <f t="shared" si="19"/>
        <v>#VALUE!</v>
      </c>
    </row>
    <row r="36" spans="1:35">
      <c r="A36" s="84">
        <v>36</v>
      </c>
      <c r="B36" s="40" t="s">
        <v>140</v>
      </c>
      <c r="C36" s="40" t="s">
        <v>92</v>
      </c>
      <c r="D36" s="40" t="s">
        <v>59</v>
      </c>
      <c r="E36" s="55"/>
      <c r="F36" s="55">
        <v>4</v>
      </c>
      <c r="G36" s="55"/>
      <c r="H36" s="55"/>
      <c r="I36" s="55"/>
      <c r="J36" s="55"/>
      <c r="K36" s="55"/>
      <c r="L36" s="55"/>
      <c r="M36" s="47"/>
      <c r="N36" s="47"/>
      <c r="O36" s="47"/>
      <c r="P36" s="45">
        <f t="shared" si="11"/>
        <v>4</v>
      </c>
      <c r="Q36" s="85">
        <f t="shared" si="12"/>
        <v>0</v>
      </c>
      <c r="R36" s="48">
        <v>45.13</v>
      </c>
      <c r="S36" s="86">
        <f t="shared" si="13"/>
        <v>45.13</v>
      </c>
      <c r="T36" s="85" t="str">
        <f t="shared" si="10"/>
        <v/>
      </c>
      <c r="U36" s="85">
        <f t="shared" si="14"/>
        <v>4</v>
      </c>
      <c r="V36" s="55"/>
      <c r="W36" s="55"/>
      <c r="X36" s="55"/>
      <c r="Y36" s="55"/>
      <c r="Z36" s="55"/>
      <c r="AA36" s="47"/>
      <c r="AB36" s="47"/>
      <c r="AC36" s="47"/>
      <c r="AD36" s="85" t="str">
        <f t="shared" si="15"/>
        <v/>
      </c>
      <c r="AE36" s="85">
        <f t="shared" si="16"/>
        <v>0</v>
      </c>
      <c r="AF36" s="51"/>
      <c r="AG36" s="87" t="str">
        <f t="shared" si="17"/>
        <v/>
      </c>
      <c r="AH36" s="85" t="e">
        <f t="shared" si="18"/>
        <v>#VALUE!</v>
      </c>
      <c r="AI36" s="85" t="e">
        <f t="shared" si="19"/>
        <v>#VALUE!</v>
      </c>
    </row>
    <row r="37" spans="1:35">
      <c r="A37" s="84">
        <v>12</v>
      </c>
      <c r="B37" s="52" t="s">
        <v>262</v>
      </c>
      <c r="C37" s="52" t="s">
        <v>263</v>
      </c>
      <c r="D37" s="52" t="s">
        <v>58</v>
      </c>
      <c r="E37" s="45"/>
      <c r="F37" s="45"/>
      <c r="G37" s="45"/>
      <c r="H37" s="45"/>
      <c r="I37" s="45"/>
      <c r="J37" s="45">
        <v>4</v>
      </c>
      <c r="K37" s="45"/>
      <c r="L37" s="45"/>
      <c r="M37" s="47"/>
      <c r="N37" s="47"/>
      <c r="O37" s="47"/>
      <c r="P37" s="45">
        <f t="shared" si="11"/>
        <v>4</v>
      </c>
      <c r="Q37" s="85">
        <f t="shared" si="12"/>
        <v>0</v>
      </c>
      <c r="R37" s="48">
        <v>46.09</v>
      </c>
      <c r="S37" s="86">
        <f t="shared" si="13"/>
        <v>46.09</v>
      </c>
      <c r="T37" s="85" t="str">
        <f t="shared" si="10"/>
        <v/>
      </c>
      <c r="U37" s="85">
        <f t="shared" si="14"/>
        <v>4</v>
      </c>
      <c r="V37" s="85"/>
      <c r="W37" s="85"/>
      <c r="X37" s="85"/>
      <c r="Y37" s="85"/>
      <c r="Z37" s="85"/>
      <c r="AA37" s="47"/>
      <c r="AB37" s="47"/>
      <c r="AC37" s="47"/>
      <c r="AD37" s="85" t="str">
        <f t="shared" si="15"/>
        <v/>
      </c>
      <c r="AE37" s="85">
        <f t="shared" si="16"/>
        <v>0</v>
      </c>
      <c r="AF37" s="51"/>
      <c r="AG37" s="87" t="str">
        <f t="shared" si="17"/>
        <v/>
      </c>
      <c r="AH37" s="85" t="e">
        <f t="shared" si="18"/>
        <v>#VALUE!</v>
      </c>
      <c r="AI37" s="85" t="e">
        <f t="shared" si="19"/>
        <v>#VALUE!</v>
      </c>
    </row>
    <row r="38" spans="1:35">
      <c r="A38" s="84">
        <v>37</v>
      </c>
      <c r="B38" s="52" t="s">
        <v>253</v>
      </c>
      <c r="C38" s="52" t="s">
        <v>210</v>
      </c>
      <c r="D38" s="52" t="s">
        <v>65</v>
      </c>
      <c r="E38" s="45"/>
      <c r="F38" s="45"/>
      <c r="G38" s="45"/>
      <c r="H38" s="45">
        <v>4</v>
      </c>
      <c r="I38" s="45"/>
      <c r="J38" s="45"/>
      <c r="K38" s="45"/>
      <c r="L38" s="45"/>
      <c r="M38" s="47"/>
      <c r="N38" s="47"/>
      <c r="O38" s="47"/>
      <c r="P38" s="45">
        <f t="shared" si="11"/>
        <v>4</v>
      </c>
      <c r="Q38" s="85">
        <f t="shared" si="12"/>
        <v>0</v>
      </c>
      <c r="R38" s="48">
        <v>46.5</v>
      </c>
      <c r="S38" s="86">
        <f t="shared" si="13"/>
        <v>46.5</v>
      </c>
      <c r="T38" s="85" t="str">
        <f t="shared" si="10"/>
        <v/>
      </c>
      <c r="U38" s="85">
        <f t="shared" si="14"/>
        <v>4</v>
      </c>
      <c r="V38" s="45"/>
      <c r="W38" s="45"/>
      <c r="X38" s="45"/>
      <c r="Y38" s="45"/>
      <c r="Z38" s="45"/>
      <c r="AA38" s="47"/>
      <c r="AB38" s="47"/>
      <c r="AC38" s="47"/>
      <c r="AD38" s="85" t="str">
        <f t="shared" si="15"/>
        <v/>
      </c>
      <c r="AE38" s="85">
        <f t="shared" si="16"/>
        <v>0</v>
      </c>
      <c r="AF38" s="51"/>
      <c r="AG38" s="87" t="str">
        <f t="shared" si="17"/>
        <v/>
      </c>
      <c r="AH38" s="85" t="e">
        <f t="shared" si="18"/>
        <v>#VALUE!</v>
      </c>
      <c r="AI38" s="85" t="e">
        <f t="shared" si="19"/>
        <v>#VALUE!</v>
      </c>
    </row>
    <row r="39" spans="1:35">
      <c r="A39" s="84">
        <v>38</v>
      </c>
      <c r="B39" s="40" t="s">
        <v>131</v>
      </c>
      <c r="C39" s="40" t="s">
        <v>105</v>
      </c>
      <c r="D39" s="40" t="s">
        <v>66</v>
      </c>
      <c r="E39" s="45"/>
      <c r="F39" s="45"/>
      <c r="G39" s="45"/>
      <c r="H39" s="45"/>
      <c r="I39" s="45"/>
      <c r="J39" s="45"/>
      <c r="K39" s="45">
        <v>4</v>
      </c>
      <c r="L39" s="45"/>
      <c r="M39" s="47" t="s">
        <v>255</v>
      </c>
      <c r="N39" s="47"/>
      <c r="O39" s="47"/>
      <c r="P39" s="45">
        <f t="shared" si="11"/>
        <v>4</v>
      </c>
      <c r="Q39" s="85">
        <f t="shared" si="12"/>
        <v>0</v>
      </c>
      <c r="R39" s="48">
        <v>52.22</v>
      </c>
      <c r="S39" s="86">
        <f t="shared" si="13"/>
        <v>52.22</v>
      </c>
      <c r="T39" s="85">
        <f t="shared" si="10"/>
        <v>2</v>
      </c>
      <c r="U39" s="85">
        <f t="shared" si="14"/>
        <v>6</v>
      </c>
      <c r="V39" s="45"/>
      <c r="W39" s="45"/>
      <c r="X39" s="45"/>
      <c r="Y39" s="45"/>
      <c r="Z39" s="45"/>
      <c r="AA39" s="47"/>
      <c r="AB39" s="47"/>
      <c r="AC39" s="47"/>
      <c r="AD39" s="85" t="str">
        <f t="shared" si="15"/>
        <v/>
      </c>
      <c r="AE39" s="85">
        <f t="shared" si="16"/>
        <v>0</v>
      </c>
      <c r="AF39" s="51"/>
      <c r="AG39" s="87" t="str">
        <f t="shared" si="17"/>
        <v/>
      </c>
      <c r="AH39" s="85" t="e">
        <f t="shared" si="18"/>
        <v>#VALUE!</v>
      </c>
      <c r="AI39" s="85" t="e">
        <f t="shared" si="19"/>
        <v>#VALUE!</v>
      </c>
    </row>
    <row r="40" spans="1:35">
      <c r="A40" s="84">
        <v>39</v>
      </c>
      <c r="B40" s="46" t="s">
        <v>264</v>
      </c>
      <c r="C40" s="40" t="s">
        <v>212</v>
      </c>
      <c r="D40" s="40" t="s">
        <v>172</v>
      </c>
      <c r="E40" s="45">
        <v>4</v>
      </c>
      <c r="F40" s="45"/>
      <c r="G40" s="45"/>
      <c r="H40" s="45"/>
      <c r="I40" s="45"/>
      <c r="J40" s="45"/>
      <c r="K40" s="45"/>
      <c r="L40" s="45"/>
      <c r="M40" s="47" t="s">
        <v>257</v>
      </c>
      <c r="N40" s="47"/>
      <c r="O40" s="47"/>
      <c r="P40" s="45">
        <f t="shared" si="11"/>
        <v>4</v>
      </c>
      <c r="Q40" s="85">
        <f t="shared" si="12"/>
        <v>6</v>
      </c>
      <c r="R40" s="48">
        <v>49.49</v>
      </c>
      <c r="S40" s="86">
        <f t="shared" si="13"/>
        <v>55.49</v>
      </c>
      <c r="T40" s="85">
        <f t="shared" si="10"/>
        <v>2</v>
      </c>
      <c r="U40" s="85">
        <f t="shared" si="14"/>
        <v>6</v>
      </c>
      <c r="V40" s="85"/>
      <c r="W40" s="85"/>
      <c r="X40" s="85"/>
      <c r="Y40" s="85"/>
      <c r="Z40" s="85"/>
      <c r="AA40" s="47"/>
      <c r="AB40" s="47"/>
      <c r="AC40" s="47"/>
      <c r="AD40" s="85" t="str">
        <f t="shared" si="15"/>
        <v/>
      </c>
      <c r="AE40" s="85">
        <f t="shared" si="16"/>
        <v>0</v>
      </c>
      <c r="AF40" s="51"/>
      <c r="AG40" s="87" t="str">
        <f t="shared" si="17"/>
        <v/>
      </c>
      <c r="AH40" s="85" t="e">
        <f t="shared" si="18"/>
        <v>#VALUE!</v>
      </c>
      <c r="AI40" s="85" t="e">
        <f t="shared" si="19"/>
        <v>#VALUE!</v>
      </c>
    </row>
    <row r="41" spans="1:35">
      <c r="A41" s="84">
        <v>40</v>
      </c>
      <c r="B41" s="40" t="s">
        <v>134</v>
      </c>
      <c r="C41" s="40" t="s">
        <v>163</v>
      </c>
      <c r="D41" s="40" t="s">
        <v>65</v>
      </c>
      <c r="E41" s="45"/>
      <c r="F41" s="45">
        <v>4</v>
      </c>
      <c r="G41" s="45"/>
      <c r="H41" s="45"/>
      <c r="I41" s="45">
        <v>4</v>
      </c>
      <c r="J41" s="45"/>
      <c r="K41" s="45"/>
      <c r="L41" s="45"/>
      <c r="M41" s="47"/>
      <c r="N41" s="47"/>
      <c r="O41" s="47"/>
      <c r="P41" s="45">
        <f t="shared" si="11"/>
        <v>8</v>
      </c>
      <c r="Q41" s="85">
        <f t="shared" si="12"/>
        <v>0</v>
      </c>
      <c r="R41" s="48">
        <v>44.25</v>
      </c>
      <c r="S41" s="86">
        <f t="shared" si="13"/>
        <v>44.25</v>
      </c>
      <c r="T41" s="85" t="str">
        <f t="shared" si="10"/>
        <v/>
      </c>
      <c r="U41" s="85">
        <f t="shared" si="14"/>
        <v>8</v>
      </c>
      <c r="V41" s="45"/>
      <c r="W41" s="45"/>
      <c r="X41" s="45"/>
      <c r="Y41" s="45"/>
      <c r="Z41" s="45"/>
      <c r="AA41" s="47"/>
      <c r="AB41" s="47"/>
      <c r="AC41" s="47"/>
      <c r="AD41" s="85" t="str">
        <f t="shared" si="15"/>
        <v/>
      </c>
      <c r="AE41" s="85">
        <f t="shared" si="16"/>
        <v>0</v>
      </c>
      <c r="AF41" s="51"/>
      <c r="AG41" s="87" t="str">
        <f t="shared" si="17"/>
        <v/>
      </c>
      <c r="AH41" s="85" t="e">
        <f t="shared" si="18"/>
        <v>#VALUE!</v>
      </c>
      <c r="AI41" s="85" t="e">
        <f t="shared" si="19"/>
        <v>#VALUE!</v>
      </c>
    </row>
    <row r="42" spans="1:35">
      <c r="A42" s="84">
        <v>41</v>
      </c>
      <c r="B42" s="40" t="s">
        <v>200</v>
      </c>
      <c r="C42" s="40" t="s">
        <v>101</v>
      </c>
      <c r="D42" s="40" t="s">
        <v>108</v>
      </c>
      <c r="E42" s="45">
        <v>4</v>
      </c>
      <c r="F42" s="45"/>
      <c r="G42" s="45"/>
      <c r="H42" s="45"/>
      <c r="I42" s="45"/>
      <c r="J42" s="45"/>
      <c r="K42" s="45"/>
      <c r="L42" s="45"/>
      <c r="M42" s="47" t="s">
        <v>255</v>
      </c>
      <c r="N42" s="47"/>
      <c r="O42" s="47"/>
      <c r="P42" s="45">
        <f t="shared" si="11"/>
        <v>4</v>
      </c>
      <c r="Q42" s="85">
        <f t="shared" si="12"/>
        <v>0</v>
      </c>
      <c r="R42" s="48">
        <v>60.84</v>
      </c>
      <c r="S42" s="86">
        <f t="shared" si="13"/>
        <v>60.84</v>
      </c>
      <c r="T42" s="85">
        <f t="shared" si="10"/>
        <v>4</v>
      </c>
      <c r="U42" s="85">
        <f t="shared" si="14"/>
        <v>8</v>
      </c>
      <c r="V42" s="45"/>
      <c r="W42" s="45"/>
      <c r="X42" s="45"/>
      <c r="Y42" s="45"/>
      <c r="Z42" s="45"/>
      <c r="AA42" s="47"/>
      <c r="AB42" s="47"/>
      <c r="AC42" s="47"/>
      <c r="AD42" s="85" t="str">
        <f t="shared" si="15"/>
        <v/>
      </c>
      <c r="AE42" s="85">
        <f t="shared" si="16"/>
        <v>0</v>
      </c>
      <c r="AF42" s="51"/>
      <c r="AG42" s="87" t="str">
        <f t="shared" si="17"/>
        <v/>
      </c>
      <c r="AH42" s="85" t="e">
        <f t="shared" si="18"/>
        <v>#VALUE!</v>
      </c>
      <c r="AI42" s="85" t="e">
        <f t="shared" si="19"/>
        <v>#VALUE!</v>
      </c>
    </row>
    <row r="43" spans="1:35">
      <c r="A43" s="84">
        <v>42</v>
      </c>
      <c r="B43" s="52" t="s">
        <v>203</v>
      </c>
      <c r="C43" s="52" t="s">
        <v>215</v>
      </c>
      <c r="D43" s="52" t="s">
        <v>111</v>
      </c>
      <c r="E43" s="45"/>
      <c r="F43" s="45"/>
      <c r="G43" s="45"/>
      <c r="H43" s="45"/>
      <c r="I43" s="45"/>
      <c r="J43" s="45"/>
      <c r="K43" s="45"/>
      <c r="L43" s="45">
        <v>4</v>
      </c>
      <c r="M43" s="47" t="s">
        <v>255</v>
      </c>
      <c r="N43" s="47"/>
      <c r="O43" s="47"/>
      <c r="P43" s="45">
        <f t="shared" si="11"/>
        <v>4</v>
      </c>
      <c r="Q43" s="85">
        <f t="shared" si="12"/>
        <v>0</v>
      </c>
      <c r="R43" s="48">
        <v>62.28</v>
      </c>
      <c r="S43" s="86">
        <f t="shared" si="13"/>
        <v>62.28</v>
      </c>
      <c r="T43" s="85">
        <f t="shared" si="10"/>
        <v>4</v>
      </c>
      <c r="U43" s="85">
        <f t="shared" si="14"/>
        <v>8</v>
      </c>
      <c r="V43" s="45"/>
      <c r="W43" s="45"/>
      <c r="X43" s="45"/>
      <c r="Y43" s="45"/>
      <c r="Z43" s="45"/>
      <c r="AA43" s="47"/>
      <c r="AB43" s="47"/>
      <c r="AC43" s="47"/>
      <c r="AD43" s="85" t="str">
        <f t="shared" si="15"/>
        <v/>
      </c>
      <c r="AE43" s="85">
        <f t="shared" si="16"/>
        <v>0</v>
      </c>
      <c r="AF43" s="51"/>
      <c r="AG43" s="87" t="str">
        <f t="shared" si="17"/>
        <v/>
      </c>
      <c r="AH43" s="85" t="e">
        <f t="shared" si="18"/>
        <v>#VALUE!</v>
      </c>
      <c r="AI43" s="85" t="e">
        <f t="shared" si="19"/>
        <v>#VALUE!</v>
      </c>
    </row>
    <row r="44" spans="1:35">
      <c r="A44" s="84">
        <v>43</v>
      </c>
      <c r="B44" s="40" t="s">
        <v>183</v>
      </c>
      <c r="C44" s="40" t="s">
        <v>214</v>
      </c>
      <c r="D44" s="40" t="s">
        <v>176</v>
      </c>
      <c r="E44" s="45">
        <v>4</v>
      </c>
      <c r="F44" s="45"/>
      <c r="G44" s="45"/>
      <c r="H44" s="45"/>
      <c r="I44" s="45"/>
      <c r="J44" s="45"/>
      <c r="K44" s="45"/>
      <c r="L44" s="45"/>
      <c r="M44" s="47"/>
      <c r="N44" s="47"/>
      <c r="O44" s="47"/>
      <c r="P44" s="45">
        <f t="shared" si="11"/>
        <v>4</v>
      </c>
      <c r="Q44" s="85">
        <f t="shared" si="12"/>
        <v>0</v>
      </c>
      <c r="R44" s="48">
        <v>68.069999999999993</v>
      </c>
      <c r="S44" s="86">
        <f t="shared" si="13"/>
        <v>68.069999999999993</v>
      </c>
      <c r="T44" s="85">
        <f t="shared" si="10"/>
        <v>6</v>
      </c>
      <c r="U44" s="85">
        <f t="shared" si="14"/>
        <v>10</v>
      </c>
      <c r="V44" s="45"/>
      <c r="W44" s="45"/>
      <c r="X44" s="45"/>
      <c r="Y44" s="45"/>
      <c r="Z44" s="45"/>
      <c r="AA44" s="47"/>
      <c r="AB44" s="47"/>
      <c r="AC44" s="47"/>
      <c r="AD44" s="85" t="str">
        <f t="shared" si="15"/>
        <v/>
      </c>
      <c r="AE44" s="85">
        <f t="shared" si="16"/>
        <v>0</v>
      </c>
      <c r="AF44" s="51"/>
      <c r="AG44" s="87" t="str">
        <f t="shared" si="17"/>
        <v/>
      </c>
      <c r="AH44" s="85" t="e">
        <f t="shared" si="18"/>
        <v>#VALUE!</v>
      </c>
      <c r="AI44" s="85" t="e">
        <f t="shared" si="19"/>
        <v>#VALUE!</v>
      </c>
    </row>
    <row r="45" spans="1:35">
      <c r="A45" s="84">
        <v>44</v>
      </c>
      <c r="B45" s="40" t="s">
        <v>139</v>
      </c>
      <c r="C45" s="40" t="s">
        <v>166</v>
      </c>
      <c r="D45" s="40" t="s">
        <v>227</v>
      </c>
      <c r="E45" s="45"/>
      <c r="F45" s="45"/>
      <c r="G45" s="45"/>
      <c r="H45" s="45"/>
      <c r="I45" s="45"/>
      <c r="J45" s="45"/>
      <c r="K45" s="45"/>
      <c r="L45" s="45">
        <v>8</v>
      </c>
      <c r="M45" s="47" t="s">
        <v>255</v>
      </c>
      <c r="N45" s="47"/>
      <c r="O45" s="47"/>
      <c r="P45" s="45">
        <f t="shared" si="11"/>
        <v>8</v>
      </c>
      <c r="Q45" s="85">
        <f t="shared" si="12"/>
        <v>0</v>
      </c>
      <c r="R45" s="48">
        <v>59.03</v>
      </c>
      <c r="S45" s="86">
        <f t="shared" si="13"/>
        <v>59.03</v>
      </c>
      <c r="T45" s="85">
        <f t="shared" si="10"/>
        <v>3</v>
      </c>
      <c r="U45" s="85">
        <f t="shared" si="14"/>
        <v>11</v>
      </c>
      <c r="V45" s="45"/>
      <c r="W45" s="45"/>
      <c r="X45" s="45"/>
      <c r="Y45" s="45"/>
      <c r="Z45" s="45"/>
      <c r="AA45" s="47"/>
      <c r="AB45" s="47"/>
      <c r="AC45" s="47"/>
      <c r="AD45" s="85" t="str">
        <f t="shared" si="15"/>
        <v/>
      </c>
      <c r="AE45" s="85">
        <f t="shared" si="16"/>
        <v>0</v>
      </c>
      <c r="AF45" s="51"/>
      <c r="AG45" s="87" t="str">
        <f t="shared" si="17"/>
        <v/>
      </c>
      <c r="AH45" s="85" t="e">
        <f t="shared" si="18"/>
        <v>#VALUE!</v>
      </c>
      <c r="AI45" s="85" t="e">
        <f t="shared" si="19"/>
        <v>#VALUE!</v>
      </c>
    </row>
    <row r="46" spans="1:35">
      <c r="A46" s="84">
        <v>45</v>
      </c>
      <c r="B46" s="40" t="s">
        <v>132</v>
      </c>
      <c r="C46" s="40" t="s">
        <v>162</v>
      </c>
      <c r="D46" s="40" t="s">
        <v>174</v>
      </c>
      <c r="E46" s="45"/>
      <c r="F46" s="45"/>
      <c r="G46" s="45"/>
      <c r="H46" s="45"/>
      <c r="I46" s="45"/>
      <c r="J46" s="45">
        <v>4</v>
      </c>
      <c r="K46" s="45"/>
      <c r="L46" s="45">
        <v>4</v>
      </c>
      <c r="M46" s="47" t="s">
        <v>255</v>
      </c>
      <c r="N46" s="47"/>
      <c r="O46" s="47"/>
      <c r="P46" s="45">
        <f t="shared" si="11"/>
        <v>8</v>
      </c>
      <c r="Q46" s="85">
        <f t="shared" si="12"/>
        <v>0</v>
      </c>
      <c r="R46" s="48">
        <v>66.930000000000007</v>
      </c>
      <c r="S46" s="86">
        <f t="shared" si="13"/>
        <v>66.930000000000007</v>
      </c>
      <c r="T46" s="85">
        <f t="shared" si="10"/>
        <v>5</v>
      </c>
      <c r="U46" s="85">
        <f t="shared" si="14"/>
        <v>13</v>
      </c>
      <c r="V46" s="85"/>
      <c r="W46" s="85"/>
      <c r="X46" s="85"/>
      <c r="Y46" s="85"/>
      <c r="Z46" s="85"/>
      <c r="AA46" s="47"/>
      <c r="AB46" s="47"/>
      <c r="AC46" s="47"/>
      <c r="AD46" s="85" t="str">
        <f t="shared" si="15"/>
        <v/>
      </c>
      <c r="AE46" s="85">
        <f t="shared" si="16"/>
        <v>0</v>
      </c>
      <c r="AF46" s="51"/>
      <c r="AG46" s="87" t="str">
        <f t="shared" si="17"/>
        <v/>
      </c>
      <c r="AH46" s="85" t="e">
        <f t="shared" si="18"/>
        <v>#VALUE!</v>
      </c>
      <c r="AI46" s="85" t="e">
        <f t="shared" si="19"/>
        <v>#VALUE!</v>
      </c>
    </row>
    <row r="47" spans="1:35">
      <c r="A47" s="84">
        <v>46</v>
      </c>
      <c r="B47" s="40" t="s">
        <v>186</v>
      </c>
      <c r="C47" s="40" t="s">
        <v>168</v>
      </c>
      <c r="D47" s="40" t="s">
        <v>59</v>
      </c>
      <c r="E47" s="45"/>
      <c r="F47" s="45"/>
      <c r="G47" s="45">
        <v>12</v>
      </c>
      <c r="H47" s="45"/>
      <c r="I47" s="45"/>
      <c r="J47" s="45"/>
      <c r="K47" s="45"/>
      <c r="L47" s="45"/>
      <c r="M47" s="47" t="s">
        <v>255</v>
      </c>
      <c r="N47" s="47" t="s">
        <v>257</v>
      </c>
      <c r="O47" s="47"/>
      <c r="P47" s="45">
        <f t="shared" si="11"/>
        <v>12</v>
      </c>
      <c r="Q47" s="85">
        <f t="shared" si="12"/>
        <v>6</v>
      </c>
      <c r="R47" s="48">
        <v>58.31</v>
      </c>
      <c r="S47" s="86">
        <f t="shared" si="13"/>
        <v>64.31</v>
      </c>
      <c r="T47" s="85">
        <f t="shared" si="10"/>
        <v>5</v>
      </c>
      <c r="U47" s="85">
        <f t="shared" si="14"/>
        <v>17</v>
      </c>
      <c r="V47" s="45"/>
      <c r="W47" s="45"/>
      <c r="X47" s="45"/>
      <c r="Y47" s="45"/>
      <c r="Z47" s="45"/>
      <c r="AA47" s="47"/>
      <c r="AB47" s="47"/>
      <c r="AC47" s="47"/>
      <c r="AD47" s="85" t="str">
        <f t="shared" si="15"/>
        <v/>
      </c>
      <c r="AE47" s="85">
        <f t="shared" si="16"/>
        <v>0</v>
      </c>
      <c r="AF47" s="51"/>
      <c r="AG47" s="87" t="str">
        <f t="shared" si="17"/>
        <v/>
      </c>
      <c r="AH47" s="85" t="e">
        <f t="shared" si="18"/>
        <v>#VALUE!</v>
      </c>
      <c r="AI47" s="85" t="e">
        <f t="shared" si="19"/>
        <v>#VALUE!</v>
      </c>
    </row>
    <row r="48" spans="1:35">
      <c r="A48" s="84">
        <v>47</v>
      </c>
      <c r="B48" s="40" t="s">
        <v>143</v>
      </c>
      <c r="C48" s="40" t="s">
        <v>170</v>
      </c>
      <c r="D48" s="40" t="s">
        <v>227</v>
      </c>
      <c r="E48" s="45">
        <v>4</v>
      </c>
      <c r="F48" s="45">
        <v>8</v>
      </c>
      <c r="G48" s="45"/>
      <c r="H48" s="45"/>
      <c r="I48" s="45"/>
      <c r="J48" s="45"/>
      <c r="K48" s="45"/>
      <c r="L48" s="45"/>
      <c r="M48" s="47" t="s">
        <v>255</v>
      </c>
      <c r="N48" s="47" t="s">
        <v>255</v>
      </c>
      <c r="O48" s="47"/>
      <c r="P48" s="45">
        <f t="shared" si="11"/>
        <v>12</v>
      </c>
      <c r="Q48" s="85">
        <f t="shared" si="12"/>
        <v>0</v>
      </c>
      <c r="R48" s="48">
        <v>83.22</v>
      </c>
      <c r="S48" s="86">
        <f t="shared" si="13"/>
        <v>83.22</v>
      </c>
      <c r="T48" s="85">
        <f t="shared" si="10"/>
        <v>9</v>
      </c>
      <c r="U48" s="85">
        <f t="shared" si="14"/>
        <v>21</v>
      </c>
      <c r="V48" s="85"/>
      <c r="W48" s="85"/>
      <c r="X48" s="85"/>
      <c r="Y48" s="85"/>
      <c r="Z48" s="85"/>
      <c r="AA48" s="47"/>
      <c r="AB48" s="47"/>
      <c r="AC48" s="47"/>
      <c r="AD48" s="85" t="str">
        <f t="shared" si="15"/>
        <v/>
      </c>
      <c r="AE48" s="85">
        <f t="shared" si="16"/>
        <v>0</v>
      </c>
      <c r="AF48" s="51"/>
      <c r="AG48" s="87" t="str">
        <f t="shared" si="17"/>
        <v/>
      </c>
      <c r="AH48" s="85" t="e">
        <f t="shared" si="18"/>
        <v>#VALUE!</v>
      </c>
      <c r="AI48" s="85" t="e">
        <f t="shared" si="19"/>
        <v>#VALUE!</v>
      </c>
    </row>
    <row r="49" spans="1:35">
      <c r="A49" s="84">
        <v>48</v>
      </c>
      <c r="B49" s="52" t="s">
        <v>128</v>
      </c>
      <c r="C49" s="52" t="s">
        <v>211</v>
      </c>
      <c r="D49" s="52" t="s">
        <v>66</v>
      </c>
      <c r="E49" s="45">
        <v>4</v>
      </c>
      <c r="F49" s="45"/>
      <c r="G49" s="45"/>
      <c r="H49" s="45"/>
      <c r="I49" s="45"/>
      <c r="J49" s="45"/>
      <c r="K49" s="45"/>
      <c r="L49" s="45"/>
      <c r="M49" s="47"/>
      <c r="N49" s="47"/>
      <c r="O49" s="47"/>
      <c r="P49" s="45">
        <f t="shared" si="11"/>
        <v>4</v>
      </c>
      <c r="Q49" s="85">
        <f t="shared" si="12"/>
        <v>0</v>
      </c>
      <c r="R49" s="48" t="s">
        <v>256</v>
      </c>
      <c r="S49" s="86">
        <f t="shared" si="13"/>
        <v>0</v>
      </c>
      <c r="T49" s="85" t="str">
        <f t="shared" si="10"/>
        <v/>
      </c>
      <c r="U49" s="85" t="str">
        <f t="shared" si="14"/>
        <v>eliminacja</v>
      </c>
      <c r="V49" s="85"/>
      <c r="W49" s="85"/>
      <c r="X49" s="85"/>
      <c r="Y49" s="85"/>
      <c r="Z49" s="85"/>
      <c r="AA49" s="47"/>
      <c r="AB49" s="47"/>
      <c r="AC49" s="47"/>
      <c r="AD49" s="85" t="str">
        <f t="shared" si="15"/>
        <v/>
      </c>
      <c r="AE49" s="85">
        <f t="shared" si="16"/>
        <v>0</v>
      </c>
      <c r="AF49" s="51"/>
      <c r="AG49" s="87" t="str">
        <f t="shared" si="17"/>
        <v/>
      </c>
      <c r="AH49" s="85" t="e">
        <f t="shared" si="18"/>
        <v>#VALUE!</v>
      </c>
      <c r="AI49" s="85" t="e">
        <f t="shared" si="19"/>
        <v>#VALUE!</v>
      </c>
    </row>
    <row r="50" spans="1:35">
      <c r="A50" s="84">
        <v>49</v>
      </c>
      <c r="B50" s="40" t="s">
        <v>129</v>
      </c>
      <c r="C50" s="40" t="s">
        <v>101</v>
      </c>
      <c r="D50" s="40" t="s">
        <v>108</v>
      </c>
      <c r="E50" s="45"/>
      <c r="F50" s="45"/>
      <c r="G50" s="45"/>
      <c r="H50" s="45">
        <v>12</v>
      </c>
      <c r="I50" s="45"/>
      <c r="J50" s="45"/>
      <c r="K50" s="45"/>
      <c r="L50" s="45"/>
      <c r="M50" s="47" t="s">
        <v>255</v>
      </c>
      <c r="N50" s="47" t="s">
        <v>255</v>
      </c>
      <c r="O50" s="47"/>
      <c r="P50" s="45">
        <f t="shared" si="11"/>
        <v>12</v>
      </c>
      <c r="Q50" s="85">
        <f t="shared" si="12"/>
        <v>0</v>
      </c>
      <c r="R50" s="48" t="s">
        <v>256</v>
      </c>
      <c r="S50" s="86">
        <f t="shared" si="13"/>
        <v>0</v>
      </c>
      <c r="T50" s="85" t="str">
        <f t="shared" si="10"/>
        <v/>
      </c>
      <c r="U50" s="85" t="str">
        <f t="shared" si="14"/>
        <v>eliminacja</v>
      </c>
      <c r="V50" s="45"/>
      <c r="W50" s="45"/>
      <c r="X50" s="45"/>
      <c r="Y50" s="45"/>
      <c r="Z50" s="45"/>
      <c r="AA50" s="47"/>
      <c r="AB50" s="47"/>
      <c r="AC50" s="47"/>
      <c r="AD50" s="85" t="str">
        <f t="shared" si="15"/>
        <v/>
      </c>
      <c r="AE50" s="85">
        <f t="shared" si="16"/>
        <v>0</v>
      </c>
      <c r="AF50" s="51"/>
      <c r="AG50" s="87" t="str">
        <f t="shared" si="17"/>
        <v/>
      </c>
      <c r="AH50" s="85" t="e">
        <f t="shared" si="18"/>
        <v>#VALUE!</v>
      </c>
      <c r="AI50" s="85" t="e">
        <f t="shared" si="19"/>
        <v>#VALUE!</v>
      </c>
    </row>
    <row r="51" spans="1:35">
      <c r="A51" s="84">
        <v>50</v>
      </c>
      <c r="B51" s="46" t="s">
        <v>178</v>
      </c>
      <c r="C51" s="40" t="s">
        <v>208</v>
      </c>
      <c r="D51" s="40" t="s">
        <v>110</v>
      </c>
      <c r="E51" s="45"/>
      <c r="F51" s="45"/>
      <c r="G51" s="45"/>
      <c r="H51" s="45"/>
      <c r="I51" s="45">
        <v>12</v>
      </c>
      <c r="J51" s="45"/>
      <c r="K51" s="45"/>
      <c r="L51" s="45"/>
      <c r="M51" s="47" t="s">
        <v>255</v>
      </c>
      <c r="N51" s="47" t="s">
        <v>255</v>
      </c>
      <c r="O51" s="47"/>
      <c r="P51" s="45">
        <f t="shared" si="11"/>
        <v>12</v>
      </c>
      <c r="Q51" s="85">
        <f t="shared" si="12"/>
        <v>0</v>
      </c>
      <c r="R51" s="48" t="s">
        <v>256</v>
      </c>
      <c r="S51" s="86">
        <f t="shared" si="13"/>
        <v>0</v>
      </c>
      <c r="T51" s="85" t="str">
        <f t="shared" si="10"/>
        <v/>
      </c>
      <c r="U51" s="85" t="str">
        <f t="shared" si="14"/>
        <v>eliminacja</v>
      </c>
      <c r="V51" s="45"/>
      <c r="W51" s="45"/>
      <c r="X51" s="45"/>
      <c r="Y51" s="45"/>
      <c r="Z51" s="45"/>
      <c r="AA51" s="47"/>
      <c r="AB51" s="47"/>
      <c r="AC51" s="47"/>
      <c r="AD51" s="85" t="str">
        <f t="shared" si="15"/>
        <v/>
      </c>
      <c r="AE51" s="85">
        <f t="shared" si="16"/>
        <v>0</v>
      </c>
      <c r="AF51" s="51"/>
      <c r="AG51" s="87" t="str">
        <f t="shared" si="17"/>
        <v/>
      </c>
      <c r="AH51" s="85" t="e">
        <f t="shared" si="18"/>
        <v>#VALUE!</v>
      </c>
      <c r="AI51" s="85" t="e">
        <f t="shared" si="19"/>
        <v>#VALUE!</v>
      </c>
    </row>
    <row r="52" spans="1:35">
      <c r="B52" s="91"/>
      <c r="C52" s="91"/>
      <c r="D52" s="91"/>
    </row>
  </sheetData>
  <sheetProtection password="8907" sheet="1" objects="1" scenarios="1"/>
  <sortState ref="A2:AI51">
    <sortCondition ref="AI2:AI51"/>
    <sortCondition ref="AG2:AG51"/>
    <sortCondition ref="U2:U51"/>
    <sortCondition ref="S2:S51"/>
  </sortState>
  <mergeCells count="2">
    <mergeCell ref="M1:O1"/>
    <mergeCell ref="AA1:A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80" zoomScaleNormal="80" workbookViewId="0">
      <selection activeCell="B2" sqref="B2"/>
    </sheetView>
  </sheetViews>
  <sheetFormatPr defaultRowHeight="15"/>
  <cols>
    <col min="1" max="1" width="3.28515625" style="37" bestFit="1" customWidth="1"/>
    <col min="2" max="2" width="19.28515625" style="37" bestFit="1" customWidth="1"/>
    <col min="3" max="3" width="30.42578125" style="37" bestFit="1" customWidth="1"/>
    <col min="4" max="4" width="25" style="37" bestFit="1" customWidth="1"/>
    <col min="5" max="5" width="2" style="37" bestFit="1" customWidth="1"/>
    <col min="6" max="6" width="3.42578125" style="37" bestFit="1" customWidth="1"/>
    <col min="7" max="8" width="2" style="37" bestFit="1" customWidth="1"/>
    <col min="9" max="9" width="3.28515625" style="37" bestFit="1" customWidth="1"/>
    <col min="10" max="10" width="3.140625" style="37" bestFit="1" customWidth="1"/>
    <col min="11" max="14" width="2" style="37" bestFit="1" customWidth="1"/>
    <col min="15" max="16" width="3" style="37" bestFit="1" customWidth="1"/>
    <col min="17" max="19" width="4.28515625" style="37" customWidth="1"/>
    <col min="20" max="21" width="9.140625" style="37"/>
    <col min="22" max="22" width="11.5703125" style="37" bestFit="1" customWidth="1"/>
    <col min="23" max="24" width="9.140625" style="37"/>
    <col min="25" max="25" width="11.5703125" style="37" bestFit="1" customWidth="1"/>
    <col min="26" max="16384" width="9.140625" style="37"/>
  </cols>
  <sheetData>
    <row r="1" spans="1:29" ht="30.75" thickBot="1">
      <c r="A1" s="30" t="s">
        <v>13</v>
      </c>
      <c r="B1" s="30" t="s">
        <v>0</v>
      </c>
      <c r="C1" s="31" t="s">
        <v>1</v>
      </c>
      <c r="D1" s="31" t="s">
        <v>2</v>
      </c>
      <c r="E1" s="31">
        <v>1</v>
      </c>
      <c r="F1" s="31">
        <v>2</v>
      </c>
      <c r="G1" s="31">
        <v>3</v>
      </c>
      <c r="H1" s="31">
        <v>4</v>
      </c>
      <c r="I1" s="31" t="s">
        <v>5</v>
      </c>
      <c r="J1" s="31" t="s">
        <v>6</v>
      </c>
      <c r="K1" s="31">
        <v>6</v>
      </c>
      <c r="L1" s="31">
        <v>7</v>
      </c>
      <c r="M1" s="31">
        <v>8</v>
      </c>
      <c r="N1" s="31">
        <v>9</v>
      </c>
      <c r="O1" s="31">
        <v>10</v>
      </c>
      <c r="P1" s="31">
        <v>11</v>
      </c>
      <c r="Q1" s="32" t="s">
        <v>7</v>
      </c>
      <c r="R1" s="33"/>
      <c r="S1" s="34"/>
      <c r="T1" s="31" t="s">
        <v>3</v>
      </c>
      <c r="U1" s="35" t="s">
        <v>8</v>
      </c>
      <c r="V1" s="31" t="s">
        <v>4</v>
      </c>
      <c r="W1" s="35" t="s">
        <v>9</v>
      </c>
      <c r="X1" s="35" t="s">
        <v>16</v>
      </c>
      <c r="Y1" s="36" t="s">
        <v>3</v>
      </c>
      <c r="AA1" s="38" t="s">
        <v>10</v>
      </c>
      <c r="AB1" s="38" t="s">
        <v>11</v>
      </c>
      <c r="AC1" s="38" t="s">
        <v>12</v>
      </c>
    </row>
    <row r="2" spans="1:29">
      <c r="A2" s="39">
        <v>1</v>
      </c>
      <c r="B2" s="46" t="s">
        <v>204</v>
      </c>
      <c r="C2" s="46" t="s">
        <v>225</v>
      </c>
      <c r="D2" s="46" t="s">
        <v>58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1"/>
      <c r="R2" s="41"/>
      <c r="S2" s="41"/>
      <c r="T2" s="39">
        <f t="shared" ref="T2:T31" si="0">SUM(E2:P2)</f>
        <v>0</v>
      </c>
      <c r="U2" s="42">
        <f t="shared" ref="U2:U31" si="1">SUM((IF(Q2="r",6,0)),IF(R2="r",6,0))</f>
        <v>0</v>
      </c>
      <c r="V2" s="92">
        <v>56.72</v>
      </c>
      <c r="W2" s="44">
        <f t="shared" ref="W2:W31" si="2">SUM(U2:V2)</f>
        <v>56.72</v>
      </c>
      <c r="X2" s="42" t="str">
        <f t="shared" ref="X2" si="3">IF(W2&gt;$AC$2,CEILING((W2-$AC$2)*0.25,1),"")</f>
        <v/>
      </c>
      <c r="Y2" s="42">
        <f t="shared" ref="Y2:Y31" si="4">IF(V2="eliminacja","eliminacja",SUM(T2,X2))</f>
        <v>0</v>
      </c>
      <c r="AA2" s="38">
        <v>350</v>
      </c>
      <c r="AB2" s="38">
        <v>380</v>
      </c>
      <c r="AC2" s="38">
        <v>74</v>
      </c>
    </row>
    <row r="3" spans="1:29">
      <c r="A3" s="39">
        <v>2</v>
      </c>
      <c r="B3" s="52" t="s">
        <v>253</v>
      </c>
      <c r="C3" s="52" t="s">
        <v>210</v>
      </c>
      <c r="D3" s="52" t="s">
        <v>65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7"/>
      <c r="R3" s="47"/>
      <c r="S3" s="47"/>
      <c r="T3" s="39">
        <f t="shared" si="0"/>
        <v>0</v>
      </c>
      <c r="U3" s="42">
        <f t="shared" si="1"/>
        <v>0</v>
      </c>
      <c r="V3" s="48">
        <v>59.46</v>
      </c>
      <c r="W3" s="44">
        <f t="shared" si="2"/>
        <v>59.46</v>
      </c>
      <c r="X3" s="42" t="str">
        <f t="shared" ref="X3:X31" si="5">IF(W3&gt;$AC$2,CEILING((W3-$AC$2)*0.25,1),"")</f>
        <v/>
      </c>
      <c r="Y3" s="42">
        <f t="shared" si="4"/>
        <v>0</v>
      </c>
    </row>
    <row r="4" spans="1:29">
      <c r="A4" s="39">
        <v>3</v>
      </c>
      <c r="B4" s="40" t="s">
        <v>236</v>
      </c>
      <c r="C4" s="40" t="s">
        <v>168</v>
      </c>
      <c r="D4" s="40" t="s">
        <v>59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7"/>
      <c r="R4" s="47"/>
      <c r="S4" s="47"/>
      <c r="T4" s="39">
        <f t="shared" si="0"/>
        <v>0</v>
      </c>
      <c r="U4" s="42">
        <f t="shared" si="1"/>
        <v>0</v>
      </c>
      <c r="V4" s="48">
        <v>59.69</v>
      </c>
      <c r="W4" s="44">
        <f t="shared" si="2"/>
        <v>59.69</v>
      </c>
      <c r="X4" s="42" t="str">
        <f t="shared" si="5"/>
        <v/>
      </c>
      <c r="Y4" s="42">
        <f t="shared" si="4"/>
        <v>0</v>
      </c>
    </row>
    <row r="5" spans="1:29">
      <c r="A5" s="39">
        <v>4</v>
      </c>
      <c r="B5" s="40" t="s">
        <v>189</v>
      </c>
      <c r="C5" s="40" t="s">
        <v>218</v>
      </c>
      <c r="D5" s="40" t="s">
        <v>66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7"/>
      <c r="R5" s="47"/>
      <c r="S5" s="47"/>
      <c r="T5" s="39">
        <f t="shared" si="0"/>
        <v>0</v>
      </c>
      <c r="U5" s="42">
        <f t="shared" si="1"/>
        <v>0</v>
      </c>
      <c r="V5" s="48">
        <v>63.97</v>
      </c>
      <c r="W5" s="44">
        <f t="shared" si="2"/>
        <v>63.97</v>
      </c>
      <c r="X5" s="42" t="str">
        <f t="shared" si="5"/>
        <v/>
      </c>
      <c r="Y5" s="42">
        <f t="shared" si="4"/>
        <v>0</v>
      </c>
    </row>
    <row r="6" spans="1:29">
      <c r="A6" s="39">
        <v>5</v>
      </c>
      <c r="B6" s="52" t="s">
        <v>181</v>
      </c>
      <c r="C6" s="52" t="s">
        <v>224</v>
      </c>
      <c r="D6" s="52" t="s">
        <v>65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7"/>
      <c r="R6" s="47"/>
      <c r="S6" s="47"/>
      <c r="T6" s="39">
        <f t="shared" si="0"/>
        <v>0</v>
      </c>
      <c r="U6" s="42">
        <f t="shared" si="1"/>
        <v>0</v>
      </c>
      <c r="V6" s="48">
        <v>66.97</v>
      </c>
      <c r="W6" s="44">
        <f t="shared" si="2"/>
        <v>66.97</v>
      </c>
      <c r="X6" s="42" t="str">
        <f t="shared" si="5"/>
        <v/>
      </c>
      <c r="Y6" s="42">
        <f t="shared" si="4"/>
        <v>0</v>
      </c>
    </row>
    <row r="7" spans="1:29">
      <c r="A7" s="39">
        <v>6</v>
      </c>
      <c r="B7" s="40" t="s">
        <v>232</v>
      </c>
      <c r="C7" s="40" t="s">
        <v>216</v>
      </c>
      <c r="D7" s="40" t="s">
        <v>65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7"/>
      <c r="R7" s="47"/>
      <c r="S7" s="47"/>
      <c r="T7" s="39">
        <f t="shared" si="0"/>
        <v>0</v>
      </c>
      <c r="U7" s="42">
        <f t="shared" si="1"/>
        <v>0</v>
      </c>
      <c r="V7" s="48">
        <v>67.44</v>
      </c>
      <c r="W7" s="44">
        <f t="shared" si="2"/>
        <v>67.44</v>
      </c>
      <c r="X7" s="42" t="str">
        <f t="shared" si="5"/>
        <v/>
      </c>
      <c r="Y7" s="42">
        <f t="shared" si="4"/>
        <v>0</v>
      </c>
    </row>
    <row r="8" spans="1:29">
      <c r="A8" s="39">
        <v>7</v>
      </c>
      <c r="B8" s="40" t="s">
        <v>198</v>
      </c>
      <c r="C8" s="40" t="s">
        <v>222</v>
      </c>
      <c r="D8" s="40" t="s">
        <v>176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7"/>
      <c r="R8" s="47"/>
      <c r="S8" s="47"/>
      <c r="T8" s="39">
        <f t="shared" si="0"/>
        <v>0</v>
      </c>
      <c r="U8" s="42">
        <f t="shared" si="1"/>
        <v>0</v>
      </c>
      <c r="V8" s="48">
        <v>68.06</v>
      </c>
      <c r="W8" s="44">
        <f t="shared" si="2"/>
        <v>68.06</v>
      </c>
      <c r="X8" s="42" t="str">
        <f t="shared" si="5"/>
        <v/>
      </c>
      <c r="Y8" s="42">
        <f t="shared" si="4"/>
        <v>0</v>
      </c>
      <c r="Z8" s="54"/>
      <c r="AA8" s="54"/>
      <c r="AB8" s="54"/>
      <c r="AC8" s="54"/>
    </row>
    <row r="9" spans="1:29">
      <c r="A9" s="39">
        <v>8</v>
      </c>
      <c r="B9" s="40" t="s">
        <v>194</v>
      </c>
      <c r="C9" s="40" t="s">
        <v>209</v>
      </c>
      <c r="D9" s="40" t="s">
        <v>226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7"/>
      <c r="R9" s="47"/>
      <c r="S9" s="47"/>
      <c r="T9" s="39">
        <f t="shared" si="0"/>
        <v>0</v>
      </c>
      <c r="U9" s="42">
        <f t="shared" si="1"/>
        <v>0</v>
      </c>
      <c r="V9" s="51">
        <v>70.22</v>
      </c>
      <c r="W9" s="44">
        <f t="shared" si="2"/>
        <v>70.22</v>
      </c>
      <c r="X9" s="42" t="str">
        <f t="shared" si="5"/>
        <v/>
      </c>
      <c r="Y9" s="42">
        <f t="shared" si="4"/>
        <v>0</v>
      </c>
    </row>
    <row r="10" spans="1:29">
      <c r="A10" s="39">
        <v>9</v>
      </c>
      <c r="B10" s="40" t="s">
        <v>199</v>
      </c>
      <c r="C10" s="40" t="s">
        <v>223</v>
      </c>
      <c r="D10" s="40" t="s">
        <v>228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7"/>
      <c r="R10" s="47"/>
      <c r="S10" s="47"/>
      <c r="T10" s="39">
        <f t="shared" si="0"/>
        <v>0</v>
      </c>
      <c r="U10" s="42">
        <f t="shared" si="1"/>
        <v>0</v>
      </c>
      <c r="V10" s="48">
        <v>71.62</v>
      </c>
      <c r="W10" s="44">
        <f t="shared" si="2"/>
        <v>71.62</v>
      </c>
      <c r="X10" s="42" t="str">
        <f t="shared" si="5"/>
        <v/>
      </c>
      <c r="Y10" s="42">
        <f t="shared" si="4"/>
        <v>0</v>
      </c>
    </row>
    <row r="11" spans="1:29">
      <c r="A11" s="39">
        <v>10</v>
      </c>
      <c r="B11" s="40" t="s">
        <v>233</v>
      </c>
      <c r="C11" s="40" t="s">
        <v>241</v>
      </c>
      <c r="D11" s="40" t="s">
        <v>174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7"/>
      <c r="R11" s="47"/>
      <c r="S11" s="47"/>
      <c r="T11" s="39">
        <f t="shared" si="0"/>
        <v>0</v>
      </c>
      <c r="U11" s="42">
        <f t="shared" si="1"/>
        <v>0</v>
      </c>
      <c r="V11" s="48">
        <v>76.81</v>
      </c>
      <c r="W11" s="44">
        <f t="shared" si="2"/>
        <v>76.81</v>
      </c>
      <c r="X11" s="42">
        <f t="shared" si="5"/>
        <v>1</v>
      </c>
      <c r="Y11" s="42">
        <f t="shared" si="4"/>
        <v>1</v>
      </c>
    </row>
    <row r="12" spans="1:29">
      <c r="A12" s="39">
        <v>11</v>
      </c>
      <c r="B12" s="40" t="s">
        <v>234</v>
      </c>
      <c r="C12" s="40" t="s">
        <v>86</v>
      </c>
      <c r="D12" s="40" t="s">
        <v>107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>
        <v>4</v>
      </c>
      <c r="P12" s="45"/>
      <c r="Q12" s="47"/>
      <c r="R12" s="47"/>
      <c r="S12" s="47"/>
      <c r="T12" s="39">
        <f t="shared" si="0"/>
        <v>4</v>
      </c>
      <c r="U12" s="42">
        <f t="shared" si="1"/>
        <v>0</v>
      </c>
      <c r="V12" s="48">
        <v>55.56</v>
      </c>
      <c r="W12" s="44">
        <f t="shared" si="2"/>
        <v>55.56</v>
      </c>
      <c r="X12" s="42" t="str">
        <f t="shared" si="5"/>
        <v/>
      </c>
      <c r="Y12" s="42">
        <f t="shared" si="4"/>
        <v>4</v>
      </c>
    </row>
    <row r="13" spans="1:29">
      <c r="A13" s="39">
        <v>12</v>
      </c>
      <c r="B13" s="93" t="s">
        <v>197</v>
      </c>
      <c r="C13" s="93" t="s">
        <v>212</v>
      </c>
      <c r="D13" s="93" t="s">
        <v>172</v>
      </c>
      <c r="E13" s="45"/>
      <c r="F13" s="45"/>
      <c r="G13" s="45"/>
      <c r="H13" s="45"/>
      <c r="I13" s="45"/>
      <c r="J13" s="45"/>
      <c r="K13" s="45"/>
      <c r="L13" s="45"/>
      <c r="M13" s="45"/>
      <c r="N13" s="45">
        <v>4</v>
      </c>
      <c r="O13" s="45"/>
      <c r="P13" s="45"/>
      <c r="Q13" s="47"/>
      <c r="R13" s="47"/>
      <c r="S13" s="47"/>
      <c r="T13" s="39">
        <f t="shared" si="0"/>
        <v>4</v>
      </c>
      <c r="U13" s="42">
        <f t="shared" si="1"/>
        <v>0</v>
      </c>
      <c r="V13" s="48">
        <v>62.57</v>
      </c>
      <c r="W13" s="44">
        <f t="shared" si="2"/>
        <v>62.57</v>
      </c>
      <c r="X13" s="42" t="str">
        <f t="shared" si="5"/>
        <v/>
      </c>
      <c r="Y13" s="42">
        <f t="shared" si="4"/>
        <v>4</v>
      </c>
    </row>
    <row r="14" spans="1:29">
      <c r="A14" s="39">
        <v>13</v>
      </c>
      <c r="B14" s="40" t="s">
        <v>196</v>
      </c>
      <c r="C14" s="40" t="s">
        <v>162</v>
      </c>
      <c r="D14" s="40" t="s">
        <v>174</v>
      </c>
      <c r="E14" s="45"/>
      <c r="F14" s="45"/>
      <c r="G14" s="45"/>
      <c r="H14" s="45"/>
      <c r="I14" s="45"/>
      <c r="J14" s="45"/>
      <c r="K14" s="45"/>
      <c r="L14" s="45"/>
      <c r="M14" s="45">
        <v>4</v>
      </c>
      <c r="N14" s="45"/>
      <c r="O14" s="45"/>
      <c r="P14" s="45"/>
      <c r="Q14" s="47"/>
      <c r="R14" s="47"/>
      <c r="S14" s="47"/>
      <c r="T14" s="39">
        <f t="shared" si="0"/>
        <v>4</v>
      </c>
      <c r="U14" s="42">
        <f t="shared" si="1"/>
        <v>0</v>
      </c>
      <c r="V14" s="48">
        <v>67.22</v>
      </c>
      <c r="W14" s="44">
        <f t="shared" si="2"/>
        <v>67.22</v>
      </c>
      <c r="X14" s="42" t="str">
        <f t="shared" si="5"/>
        <v/>
      </c>
      <c r="Y14" s="42">
        <f t="shared" si="4"/>
        <v>4</v>
      </c>
    </row>
    <row r="15" spans="1:29">
      <c r="A15" s="39">
        <v>14</v>
      </c>
      <c r="B15" s="40" t="s">
        <v>195</v>
      </c>
      <c r="C15" s="40" t="s">
        <v>153</v>
      </c>
      <c r="D15" s="40" t="s">
        <v>174</v>
      </c>
      <c r="E15" s="45"/>
      <c r="F15" s="45"/>
      <c r="G15" s="45">
        <v>4</v>
      </c>
      <c r="H15" s="45"/>
      <c r="I15" s="45"/>
      <c r="J15" s="45"/>
      <c r="K15" s="45"/>
      <c r="L15" s="45"/>
      <c r="M15" s="45"/>
      <c r="N15" s="45"/>
      <c r="O15" s="45"/>
      <c r="P15" s="45"/>
      <c r="Q15" s="47"/>
      <c r="R15" s="47"/>
      <c r="S15" s="47"/>
      <c r="T15" s="39">
        <f t="shared" si="0"/>
        <v>4</v>
      </c>
      <c r="U15" s="42">
        <f t="shared" si="1"/>
        <v>0</v>
      </c>
      <c r="V15" s="48">
        <v>68.56</v>
      </c>
      <c r="W15" s="44">
        <f t="shared" si="2"/>
        <v>68.56</v>
      </c>
      <c r="X15" s="42" t="str">
        <f t="shared" si="5"/>
        <v/>
      </c>
      <c r="Y15" s="42">
        <f t="shared" si="4"/>
        <v>4</v>
      </c>
    </row>
    <row r="16" spans="1:29">
      <c r="A16" s="39">
        <v>15</v>
      </c>
      <c r="B16" s="40" t="s">
        <v>193</v>
      </c>
      <c r="C16" s="40" t="s">
        <v>221</v>
      </c>
      <c r="D16" s="40" t="s">
        <v>107</v>
      </c>
      <c r="E16" s="45"/>
      <c r="F16" s="45"/>
      <c r="G16" s="45">
        <v>4</v>
      </c>
      <c r="H16" s="45"/>
      <c r="I16" s="45"/>
      <c r="J16" s="45"/>
      <c r="K16" s="45"/>
      <c r="L16" s="45"/>
      <c r="M16" s="45"/>
      <c r="N16" s="45"/>
      <c r="O16" s="45"/>
      <c r="P16" s="45"/>
      <c r="Q16" s="47"/>
      <c r="R16" s="47"/>
      <c r="S16" s="47"/>
      <c r="T16" s="39">
        <f t="shared" si="0"/>
        <v>4</v>
      </c>
      <c r="U16" s="42">
        <f t="shared" si="1"/>
        <v>0</v>
      </c>
      <c r="V16" s="48">
        <v>75.09</v>
      </c>
      <c r="W16" s="44">
        <f t="shared" si="2"/>
        <v>75.09</v>
      </c>
      <c r="X16" s="42">
        <f t="shared" si="5"/>
        <v>1</v>
      </c>
      <c r="Y16" s="42">
        <f t="shared" si="4"/>
        <v>5</v>
      </c>
    </row>
    <row r="17" spans="1:25">
      <c r="A17" s="39">
        <v>16</v>
      </c>
      <c r="B17" s="40" t="s">
        <v>238</v>
      </c>
      <c r="C17" s="40" t="s">
        <v>239</v>
      </c>
      <c r="D17" s="40" t="s">
        <v>242</v>
      </c>
      <c r="E17" s="45"/>
      <c r="F17" s="45"/>
      <c r="G17" s="45">
        <v>4</v>
      </c>
      <c r="H17" s="45">
        <v>4</v>
      </c>
      <c r="I17" s="45"/>
      <c r="J17" s="45"/>
      <c r="K17" s="45"/>
      <c r="L17" s="45"/>
      <c r="M17" s="45"/>
      <c r="N17" s="45"/>
      <c r="O17" s="45"/>
      <c r="P17" s="45"/>
      <c r="Q17" s="47"/>
      <c r="R17" s="47"/>
      <c r="S17" s="47"/>
      <c r="T17" s="39">
        <f t="shared" si="0"/>
        <v>8</v>
      </c>
      <c r="U17" s="42">
        <f t="shared" si="1"/>
        <v>0</v>
      </c>
      <c r="V17" s="48">
        <v>64.400000000000006</v>
      </c>
      <c r="W17" s="44">
        <f t="shared" si="2"/>
        <v>64.400000000000006</v>
      </c>
      <c r="X17" s="42" t="str">
        <f t="shared" si="5"/>
        <v/>
      </c>
      <c r="Y17" s="42">
        <f t="shared" si="4"/>
        <v>8</v>
      </c>
    </row>
    <row r="18" spans="1:25">
      <c r="A18" s="39">
        <v>17</v>
      </c>
      <c r="B18" s="40" t="s">
        <v>206</v>
      </c>
      <c r="C18" s="40" t="s">
        <v>168</v>
      </c>
      <c r="D18" s="40" t="s">
        <v>59</v>
      </c>
      <c r="E18" s="45"/>
      <c r="F18" s="45">
        <v>4</v>
      </c>
      <c r="G18" s="45">
        <v>4</v>
      </c>
      <c r="H18" s="45"/>
      <c r="I18" s="45"/>
      <c r="J18" s="45"/>
      <c r="K18" s="45"/>
      <c r="L18" s="45"/>
      <c r="M18" s="45"/>
      <c r="N18" s="45"/>
      <c r="O18" s="45"/>
      <c r="P18" s="45"/>
      <c r="Q18" s="47" t="s">
        <v>255</v>
      </c>
      <c r="R18" s="47"/>
      <c r="S18" s="47"/>
      <c r="T18" s="39">
        <f t="shared" si="0"/>
        <v>8</v>
      </c>
      <c r="U18" s="42">
        <f t="shared" si="1"/>
        <v>0</v>
      </c>
      <c r="V18" s="48">
        <v>67.53</v>
      </c>
      <c r="W18" s="44">
        <f t="shared" si="2"/>
        <v>67.53</v>
      </c>
      <c r="X18" s="42" t="str">
        <f t="shared" si="5"/>
        <v/>
      </c>
      <c r="Y18" s="42">
        <f t="shared" si="4"/>
        <v>8</v>
      </c>
    </row>
    <row r="19" spans="1:25">
      <c r="A19" s="39">
        <v>18</v>
      </c>
      <c r="B19" s="93" t="s">
        <v>142</v>
      </c>
      <c r="C19" s="93" t="s">
        <v>169</v>
      </c>
      <c r="D19" s="93" t="s">
        <v>177</v>
      </c>
      <c r="E19" s="45"/>
      <c r="F19" s="45"/>
      <c r="G19" s="45">
        <v>4</v>
      </c>
      <c r="H19" s="45"/>
      <c r="I19" s="45"/>
      <c r="J19" s="45"/>
      <c r="K19" s="45"/>
      <c r="L19" s="45"/>
      <c r="M19" s="45"/>
      <c r="N19" s="45">
        <v>4</v>
      </c>
      <c r="O19" s="45"/>
      <c r="P19" s="45"/>
      <c r="Q19" s="47"/>
      <c r="R19" s="47"/>
      <c r="S19" s="47"/>
      <c r="T19" s="39">
        <f t="shared" si="0"/>
        <v>8</v>
      </c>
      <c r="U19" s="42">
        <f t="shared" si="1"/>
        <v>0</v>
      </c>
      <c r="V19" s="51">
        <v>73.150000000000006</v>
      </c>
      <c r="W19" s="44">
        <f t="shared" si="2"/>
        <v>73.150000000000006</v>
      </c>
      <c r="X19" s="42" t="str">
        <f t="shared" si="5"/>
        <v/>
      </c>
      <c r="Y19" s="42">
        <f t="shared" si="4"/>
        <v>8</v>
      </c>
    </row>
    <row r="20" spans="1:25">
      <c r="A20" s="39">
        <v>19</v>
      </c>
      <c r="B20" s="40" t="s">
        <v>180</v>
      </c>
      <c r="C20" s="40" t="s">
        <v>209</v>
      </c>
      <c r="D20" s="40" t="s">
        <v>226</v>
      </c>
      <c r="E20" s="45"/>
      <c r="F20" s="45"/>
      <c r="G20" s="45">
        <v>4</v>
      </c>
      <c r="H20" s="45"/>
      <c r="I20" s="45"/>
      <c r="J20" s="45"/>
      <c r="K20" s="45"/>
      <c r="L20" s="45">
        <v>4</v>
      </c>
      <c r="M20" s="45"/>
      <c r="N20" s="45"/>
      <c r="O20" s="45"/>
      <c r="P20" s="45"/>
      <c r="Q20" s="47"/>
      <c r="R20" s="47"/>
      <c r="S20" s="47"/>
      <c r="T20" s="39">
        <f t="shared" si="0"/>
        <v>8</v>
      </c>
      <c r="U20" s="42">
        <f t="shared" si="1"/>
        <v>0</v>
      </c>
      <c r="V20" s="48">
        <v>73.95</v>
      </c>
      <c r="W20" s="44">
        <f t="shared" si="2"/>
        <v>73.95</v>
      </c>
      <c r="X20" s="42" t="str">
        <f t="shared" si="5"/>
        <v/>
      </c>
      <c r="Y20" s="42">
        <f t="shared" si="4"/>
        <v>8</v>
      </c>
    </row>
    <row r="21" spans="1:25">
      <c r="A21" s="39">
        <v>20</v>
      </c>
      <c r="B21" s="40" t="s">
        <v>201</v>
      </c>
      <c r="C21" s="40" t="s">
        <v>213</v>
      </c>
      <c r="D21" s="40" t="s">
        <v>176</v>
      </c>
      <c r="E21" s="45"/>
      <c r="F21" s="45"/>
      <c r="G21" s="45">
        <v>4</v>
      </c>
      <c r="H21" s="45"/>
      <c r="I21" s="45"/>
      <c r="J21" s="45"/>
      <c r="K21" s="45"/>
      <c r="L21" s="45">
        <v>4</v>
      </c>
      <c r="M21" s="45"/>
      <c r="N21" s="45"/>
      <c r="O21" s="45"/>
      <c r="P21" s="45"/>
      <c r="Q21" s="47"/>
      <c r="R21" s="47"/>
      <c r="S21" s="47"/>
      <c r="T21" s="39">
        <f t="shared" si="0"/>
        <v>8</v>
      </c>
      <c r="U21" s="42">
        <f t="shared" si="1"/>
        <v>0</v>
      </c>
      <c r="V21" s="51">
        <v>74</v>
      </c>
      <c r="W21" s="44">
        <f t="shared" si="2"/>
        <v>74</v>
      </c>
      <c r="X21" s="42" t="str">
        <f t="shared" si="5"/>
        <v/>
      </c>
      <c r="Y21" s="42">
        <f t="shared" si="4"/>
        <v>8</v>
      </c>
    </row>
    <row r="22" spans="1:25">
      <c r="A22" s="39">
        <v>21</v>
      </c>
      <c r="B22" s="40" t="s">
        <v>235</v>
      </c>
      <c r="C22" s="40" t="s">
        <v>44</v>
      </c>
      <c r="D22" s="40" t="s">
        <v>108</v>
      </c>
      <c r="E22" s="45"/>
      <c r="F22" s="45"/>
      <c r="G22" s="45">
        <v>4</v>
      </c>
      <c r="H22" s="45"/>
      <c r="I22" s="45"/>
      <c r="J22" s="45"/>
      <c r="K22" s="45">
        <v>4</v>
      </c>
      <c r="L22" s="45"/>
      <c r="M22" s="45"/>
      <c r="N22" s="45"/>
      <c r="O22" s="45"/>
      <c r="P22" s="45"/>
      <c r="Q22" s="47" t="s">
        <v>255</v>
      </c>
      <c r="R22" s="47"/>
      <c r="S22" s="47"/>
      <c r="T22" s="39">
        <f t="shared" si="0"/>
        <v>8</v>
      </c>
      <c r="U22" s="42">
        <f t="shared" si="1"/>
        <v>0</v>
      </c>
      <c r="V22" s="48">
        <v>79.650000000000006</v>
      </c>
      <c r="W22" s="44">
        <f t="shared" si="2"/>
        <v>79.650000000000006</v>
      </c>
      <c r="X22" s="42">
        <f t="shared" si="5"/>
        <v>2</v>
      </c>
      <c r="Y22" s="42">
        <f t="shared" si="4"/>
        <v>10</v>
      </c>
    </row>
    <row r="23" spans="1:25">
      <c r="A23" s="39">
        <v>22</v>
      </c>
      <c r="B23" s="40" t="s">
        <v>182</v>
      </c>
      <c r="C23" s="40" t="s">
        <v>213</v>
      </c>
      <c r="D23" s="40" t="s">
        <v>176</v>
      </c>
      <c r="E23" s="45"/>
      <c r="F23" s="45"/>
      <c r="G23" s="45"/>
      <c r="H23" s="45"/>
      <c r="I23" s="45">
        <v>4</v>
      </c>
      <c r="J23" s="45"/>
      <c r="K23" s="45"/>
      <c r="L23" s="45"/>
      <c r="M23" s="45"/>
      <c r="N23" s="45"/>
      <c r="O23" s="45">
        <v>4</v>
      </c>
      <c r="P23" s="45"/>
      <c r="Q23" s="47"/>
      <c r="R23" s="47"/>
      <c r="S23" s="47"/>
      <c r="T23" s="39">
        <f t="shared" si="0"/>
        <v>8</v>
      </c>
      <c r="U23" s="42">
        <f t="shared" si="1"/>
        <v>0</v>
      </c>
      <c r="V23" s="51">
        <v>93.1</v>
      </c>
      <c r="W23" s="44">
        <f t="shared" si="2"/>
        <v>93.1</v>
      </c>
      <c r="X23" s="42">
        <f t="shared" si="5"/>
        <v>5</v>
      </c>
      <c r="Y23" s="42">
        <f t="shared" si="4"/>
        <v>13</v>
      </c>
    </row>
    <row r="24" spans="1:25">
      <c r="A24" s="39">
        <v>23</v>
      </c>
      <c r="B24" s="40" t="s">
        <v>200</v>
      </c>
      <c r="C24" s="40" t="s">
        <v>101</v>
      </c>
      <c r="D24" s="40" t="s">
        <v>108</v>
      </c>
      <c r="E24" s="45"/>
      <c r="F24" s="45"/>
      <c r="G24" s="45">
        <v>4</v>
      </c>
      <c r="H24" s="45"/>
      <c r="I24" s="45"/>
      <c r="J24" s="45"/>
      <c r="K24" s="45">
        <v>8</v>
      </c>
      <c r="L24" s="45"/>
      <c r="M24" s="45"/>
      <c r="N24" s="45"/>
      <c r="O24" s="45"/>
      <c r="P24" s="45"/>
      <c r="Q24" s="47" t="s">
        <v>255</v>
      </c>
      <c r="R24" s="47" t="s">
        <v>255</v>
      </c>
      <c r="S24" s="47"/>
      <c r="T24" s="39">
        <f t="shared" si="0"/>
        <v>12</v>
      </c>
      <c r="U24" s="42">
        <f t="shared" si="1"/>
        <v>0</v>
      </c>
      <c r="V24" s="48">
        <v>108.19</v>
      </c>
      <c r="W24" s="44">
        <f t="shared" si="2"/>
        <v>108.19</v>
      </c>
      <c r="X24" s="42">
        <f t="shared" si="5"/>
        <v>9</v>
      </c>
      <c r="Y24" s="42">
        <f t="shared" si="4"/>
        <v>21</v>
      </c>
    </row>
    <row r="25" spans="1:25">
      <c r="A25" s="39">
        <v>24</v>
      </c>
      <c r="B25" s="40" t="s">
        <v>229</v>
      </c>
      <c r="C25" s="40" t="s">
        <v>239</v>
      </c>
      <c r="D25" s="40" t="s">
        <v>242</v>
      </c>
      <c r="E25" s="45"/>
      <c r="F25" s="45"/>
      <c r="G25" s="45"/>
      <c r="H25" s="45"/>
      <c r="I25" s="45"/>
      <c r="J25" s="45"/>
      <c r="K25" s="45"/>
      <c r="L25" s="45"/>
      <c r="M25" s="45">
        <v>4</v>
      </c>
      <c r="N25" s="45"/>
      <c r="O25" s="45">
        <v>4</v>
      </c>
      <c r="P25" s="45"/>
      <c r="Q25" s="47" t="s">
        <v>255</v>
      </c>
      <c r="R25" s="47"/>
      <c r="S25" s="47"/>
      <c r="T25" s="39">
        <f t="shared" si="0"/>
        <v>8</v>
      </c>
      <c r="U25" s="42">
        <f t="shared" si="1"/>
        <v>0</v>
      </c>
      <c r="V25" s="48" t="s">
        <v>256</v>
      </c>
      <c r="W25" s="44">
        <f t="shared" si="2"/>
        <v>0</v>
      </c>
      <c r="X25" s="42" t="str">
        <f t="shared" si="5"/>
        <v/>
      </c>
      <c r="Y25" s="42" t="str">
        <f t="shared" si="4"/>
        <v>eliminacja</v>
      </c>
    </row>
    <row r="26" spans="1:25">
      <c r="A26" s="39">
        <v>25</v>
      </c>
      <c r="B26" s="52" t="s">
        <v>231</v>
      </c>
      <c r="C26" s="52" t="s">
        <v>240</v>
      </c>
      <c r="D26" s="52" t="s">
        <v>65</v>
      </c>
      <c r="E26" s="45"/>
      <c r="F26" s="45"/>
      <c r="G26" s="45">
        <v>4</v>
      </c>
      <c r="H26" s="45"/>
      <c r="I26" s="45"/>
      <c r="J26" s="45"/>
      <c r="K26" s="45"/>
      <c r="L26" s="45">
        <v>4</v>
      </c>
      <c r="M26" s="45">
        <v>8</v>
      </c>
      <c r="N26" s="45"/>
      <c r="O26" s="45"/>
      <c r="P26" s="45"/>
      <c r="Q26" s="47" t="s">
        <v>255</v>
      </c>
      <c r="R26" s="47" t="s">
        <v>255</v>
      </c>
      <c r="S26" s="47"/>
      <c r="T26" s="39">
        <f t="shared" si="0"/>
        <v>16</v>
      </c>
      <c r="U26" s="42">
        <f t="shared" si="1"/>
        <v>0</v>
      </c>
      <c r="V26" s="48" t="s">
        <v>256</v>
      </c>
      <c r="W26" s="44">
        <f t="shared" si="2"/>
        <v>0</v>
      </c>
      <c r="X26" s="42" t="str">
        <f t="shared" si="5"/>
        <v/>
      </c>
      <c r="Y26" s="42" t="str">
        <f t="shared" si="4"/>
        <v>eliminacja</v>
      </c>
    </row>
    <row r="27" spans="1:25">
      <c r="A27" s="39">
        <v>26</v>
      </c>
      <c r="B27" s="40" t="s">
        <v>192</v>
      </c>
      <c r="C27" s="40" t="s">
        <v>170</v>
      </c>
      <c r="D27" s="40" t="s">
        <v>227</v>
      </c>
      <c r="E27" s="45"/>
      <c r="F27" s="45">
        <v>4</v>
      </c>
      <c r="G27" s="45">
        <v>8</v>
      </c>
      <c r="H27" s="45"/>
      <c r="I27" s="45"/>
      <c r="J27" s="45"/>
      <c r="K27" s="45"/>
      <c r="L27" s="45"/>
      <c r="M27" s="45"/>
      <c r="N27" s="45"/>
      <c r="O27" s="45"/>
      <c r="P27" s="45"/>
      <c r="Q27" s="47" t="s">
        <v>255</v>
      </c>
      <c r="R27" s="47" t="s">
        <v>255</v>
      </c>
      <c r="S27" s="47"/>
      <c r="T27" s="39">
        <f t="shared" si="0"/>
        <v>12</v>
      </c>
      <c r="U27" s="42">
        <f t="shared" si="1"/>
        <v>0</v>
      </c>
      <c r="V27" s="48" t="s">
        <v>256</v>
      </c>
      <c r="W27" s="44">
        <f t="shared" si="2"/>
        <v>0</v>
      </c>
      <c r="X27" s="42" t="str">
        <f t="shared" si="5"/>
        <v/>
      </c>
      <c r="Y27" s="42" t="str">
        <f t="shared" si="4"/>
        <v>eliminacja</v>
      </c>
    </row>
    <row r="28" spans="1:25">
      <c r="A28" s="39">
        <v>27</v>
      </c>
      <c r="B28" s="93" t="s">
        <v>191</v>
      </c>
      <c r="C28" s="40" t="s">
        <v>220</v>
      </c>
      <c r="D28" s="93" t="s">
        <v>66</v>
      </c>
      <c r="E28" s="45"/>
      <c r="F28" s="45">
        <v>4</v>
      </c>
      <c r="G28" s="45"/>
      <c r="H28" s="45">
        <v>4</v>
      </c>
      <c r="I28" s="45"/>
      <c r="J28" s="45"/>
      <c r="K28" s="45"/>
      <c r="L28" s="45"/>
      <c r="M28" s="45"/>
      <c r="N28" s="45"/>
      <c r="O28" s="45"/>
      <c r="P28" s="45"/>
      <c r="Q28" s="47" t="s">
        <v>255</v>
      </c>
      <c r="R28" s="47"/>
      <c r="S28" s="47"/>
      <c r="T28" s="39">
        <f t="shared" si="0"/>
        <v>8</v>
      </c>
      <c r="U28" s="42">
        <f t="shared" si="1"/>
        <v>0</v>
      </c>
      <c r="V28" s="48" t="s">
        <v>256</v>
      </c>
      <c r="W28" s="44">
        <f t="shared" si="2"/>
        <v>0</v>
      </c>
      <c r="X28" s="42" t="str">
        <f t="shared" si="5"/>
        <v/>
      </c>
      <c r="Y28" s="42" t="str">
        <f t="shared" si="4"/>
        <v>eliminacja</v>
      </c>
    </row>
    <row r="29" spans="1:25">
      <c r="A29" s="39">
        <v>28</v>
      </c>
      <c r="B29" s="52" t="s">
        <v>203</v>
      </c>
      <c r="C29" s="52" t="s">
        <v>215</v>
      </c>
      <c r="D29" s="52" t="s">
        <v>111</v>
      </c>
      <c r="E29" s="45"/>
      <c r="F29" s="45"/>
      <c r="G29" s="45"/>
      <c r="H29" s="45"/>
      <c r="I29" s="45">
        <v>4</v>
      </c>
      <c r="J29" s="45">
        <v>4</v>
      </c>
      <c r="K29" s="45"/>
      <c r="L29" s="45"/>
      <c r="M29" s="45">
        <v>4</v>
      </c>
      <c r="N29" s="45">
        <v>8</v>
      </c>
      <c r="O29" s="45"/>
      <c r="P29" s="45"/>
      <c r="Q29" s="47" t="s">
        <v>255</v>
      </c>
      <c r="R29" s="47" t="s">
        <v>255</v>
      </c>
      <c r="S29" s="47"/>
      <c r="T29" s="39">
        <f t="shared" si="0"/>
        <v>20</v>
      </c>
      <c r="U29" s="42">
        <f t="shared" si="1"/>
        <v>0</v>
      </c>
      <c r="V29" s="48" t="s">
        <v>256</v>
      </c>
      <c r="W29" s="44">
        <f t="shared" si="2"/>
        <v>0</v>
      </c>
      <c r="X29" s="42" t="str">
        <f t="shared" si="5"/>
        <v/>
      </c>
      <c r="Y29" s="42" t="str">
        <f t="shared" si="4"/>
        <v>eliminacja</v>
      </c>
    </row>
    <row r="30" spans="1:25">
      <c r="A30" s="39">
        <v>29</v>
      </c>
      <c r="B30" s="40" t="s">
        <v>190</v>
      </c>
      <c r="C30" s="40" t="s">
        <v>219</v>
      </c>
      <c r="D30" s="40" t="s">
        <v>243</v>
      </c>
      <c r="E30" s="45"/>
      <c r="F30" s="45">
        <v>12</v>
      </c>
      <c r="G30" s="45">
        <v>4</v>
      </c>
      <c r="H30" s="45"/>
      <c r="I30" s="45"/>
      <c r="J30" s="45"/>
      <c r="K30" s="45"/>
      <c r="L30" s="45"/>
      <c r="M30" s="45"/>
      <c r="N30" s="45"/>
      <c r="O30" s="45"/>
      <c r="P30" s="45"/>
      <c r="Q30" s="47" t="s">
        <v>255</v>
      </c>
      <c r="R30" s="47" t="s">
        <v>255</v>
      </c>
      <c r="S30" s="47"/>
      <c r="T30" s="39">
        <f t="shared" si="0"/>
        <v>16</v>
      </c>
      <c r="U30" s="42">
        <f t="shared" si="1"/>
        <v>0</v>
      </c>
      <c r="V30" s="48" t="s">
        <v>256</v>
      </c>
      <c r="W30" s="44">
        <f t="shared" si="2"/>
        <v>0</v>
      </c>
      <c r="X30" s="42" t="str">
        <f t="shared" si="5"/>
        <v/>
      </c>
      <c r="Y30" s="42" t="str">
        <f t="shared" si="4"/>
        <v>eliminacja</v>
      </c>
    </row>
    <row r="31" spans="1:25">
      <c r="A31" s="39">
        <v>30</v>
      </c>
      <c r="B31" s="52" t="s">
        <v>237</v>
      </c>
      <c r="C31" s="52" t="s">
        <v>240</v>
      </c>
      <c r="D31" s="52" t="s">
        <v>65</v>
      </c>
      <c r="E31" s="45"/>
      <c r="F31" s="45">
        <v>12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7" t="s">
        <v>255</v>
      </c>
      <c r="R31" s="47" t="s">
        <v>255</v>
      </c>
      <c r="S31" s="47"/>
      <c r="T31" s="39">
        <f t="shared" si="0"/>
        <v>12</v>
      </c>
      <c r="U31" s="42">
        <f t="shared" si="1"/>
        <v>0</v>
      </c>
      <c r="V31" s="48" t="s">
        <v>256</v>
      </c>
      <c r="W31" s="44">
        <f t="shared" si="2"/>
        <v>0</v>
      </c>
      <c r="X31" s="42" t="str">
        <f t="shared" si="5"/>
        <v/>
      </c>
      <c r="Y31" s="42" t="str">
        <f t="shared" si="4"/>
        <v>eliminacja</v>
      </c>
    </row>
    <row r="32" spans="1:25">
      <c r="B32" s="40"/>
      <c r="C32" s="40"/>
      <c r="D32" s="40"/>
    </row>
  </sheetData>
  <sheetProtection password="8907" sheet="1" objects="1" scenarios="1"/>
  <sortState ref="B2:Y33">
    <sortCondition ref="Y2:Y33"/>
    <sortCondition ref="W2:W33"/>
  </sortState>
  <mergeCells count="1">
    <mergeCell ref="Q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abSelected="1" zoomScale="90" zoomScaleNormal="90" workbookViewId="0">
      <selection activeCell="B2" sqref="B2"/>
    </sheetView>
  </sheetViews>
  <sheetFormatPr defaultRowHeight="15"/>
  <cols>
    <col min="1" max="1" width="3" style="37" bestFit="1" customWidth="1"/>
    <col min="2" max="2" width="19.28515625" style="37" bestFit="1" customWidth="1"/>
    <col min="3" max="3" width="29.85546875" style="37" bestFit="1" customWidth="1"/>
    <col min="4" max="4" width="24.5703125" style="37" bestFit="1" customWidth="1"/>
    <col min="5" max="8" width="2" style="37" bestFit="1" customWidth="1"/>
    <col min="9" max="9" width="3.28515625" style="37" bestFit="1" customWidth="1"/>
    <col min="10" max="10" width="3.140625" style="37" bestFit="1" customWidth="1"/>
    <col min="11" max="13" width="2" style="37" bestFit="1" customWidth="1"/>
    <col min="14" max="16" width="3.5703125" style="37" customWidth="1"/>
    <col min="17" max="18" width="9.140625" style="37"/>
    <col min="19" max="19" width="10.42578125" style="37" bestFit="1" customWidth="1"/>
    <col min="20" max="21" width="9.140625" style="37"/>
    <col min="22" max="22" width="10.42578125" style="37" bestFit="1" customWidth="1"/>
    <col min="23" max="27" width="2" style="37" bestFit="1" customWidth="1"/>
    <col min="28" max="30" width="2.85546875" style="37" customWidth="1"/>
    <col min="31" max="16384" width="9.140625" style="37"/>
  </cols>
  <sheetData>
    <row r="1" spans="1:43" ht="30.75" thickTop="1">
      <c r="A1" s="68" t="s">
        <v>13</v>
      </c>
      <c r="B1" s="69" t="s">
        <v>0</v>
      </c>
      <c r="C1" s="70" t="s">
        <v>1</v>
      </c>
      <c r="D1" s="71" t="s">
        <v>2</v>
      </c>
      <c r="E1" s="72">
        <v>1</v>
      </c>
      <c r="F1" s="70">
        <v>2</v>
      </c>
      <c r="G1" s="73">
        <v>3</v>
      </c>
      <c r="H1" s="73">
        <v>4</v>
      </c>
      <c r="I1" s="73" t="s">
        <v>5</v>
      </c>
      <c r="J1" s="73" t="s">
        <v>6</v>
      </c>
      <c r="K1" s="73">
        <v>6</v>
      </c>
      <c r="L1" s="73">
        <v>7</v>
      </c>
      <c r="M1" s="70">
        <v>8</v>
      </c>
      <c r="N1" s="74" t="s">
        <v>7</v>
      </c>
      <c r="O1" s="75"/>
      <c r="P1" s="76"/>
      <c r="Q1" s="73" t="s">
        <v>3</v>
      </c>
      <c r="R1" s="77" t="s">
        <v>8</v>
      </c>
      <c r="S1" s="78" t="s">
        <v>4</v>
      </c>
      <c r="T1" s="77" t="s">
        <v>9</v>
      </c>
      <c r="U1" s="77" t="s">
        <v>16</v>
      </c>
      <c r="V1" s="79" t="s">
        <v>3</v>
      </c>
      <c r="W1" s="70">
        <v>1</v>
      </c>
      <c r="X1" s="70">
        <v>2</v>
      </c>
      <c r="Y1" s="79">
        <v>3</v>
      </c>
      <c r="Z1" s="70">
        <v>4</v>
      </c>
      <c r="AA1" s="70">
        <v>5</v>
      </c>
      <c r="AB1" s="74" t="s">
        <v>7</v>
      </c>
      <c r="AC1" s="75"/>
      <c r="AD1" s="76"/>
      <c r="AE1" s="70" t="s">
        <v>3</v>
      </c>
      <c r="AF1" s="80" t="s">
        <v>8</v>
      </c>
      <c r="AG1" s="81" t="s">
        <v>4</v>
      </c>
      <c r="AH1" s="82" t="s">
        <v>9</v>
      </c>
      <c r="AI1" s="77" t="s">
        <v>16</v>
      </c>
      <c r="AJ1" s="70" t="s">
        <v>3</v>
      </c>
      <c r="AL1" s="38" t="s">
        <v>10</v>
      </c>
      <c r="AM1" s="38" t="s">
        <v>11</v>
      </c>
      <c r="AN1" s="38" t="s">
        <v>12</v>
      </c>
      <c r="AP1" s="94" t="s">
        <v>14</v>
      </c>
      <c r="AQ1" s="94" t="s">
        <v>15</v>
      </c>
    </row>
    <row r="2" spans="1:43">
      <c r="A2" s="45">
        <v>1</v>
      </c>
      <c r="B2" s="40" t="s">
        <v>234</v>
      </c>
      <c r="C2" s="40" t="s">
        <v>86</v>
      </c>
      <c r="D2" s="40" t="s">
        <v>107</v>
      </c>
      <c r="E2" s="45"/>
      <c r="F2" s="45"/>
      <c r="G2" s="45"/>
      <c r="H2" s="45"/>
      <c r="I2" s="45"/>
      <c r="J2" s="45"/>
      <c r="K2" s="45"/>
      <c r="L2" s="45"/>
      <c r="M2" s="45"/>
      <c r="N2" s="47"/>
      <c r="O2" s="47"/>
      <c r="P2" s="47"/>
      <c r="Q2" s="45">
        <f t="shared" ref="Q2:Q13" si="0">SUM(E2:M2)</f>
        <v>0</v>
      </c>
      <c r="R2" s="85">
        <f t="shared" ref="R2:R13" si="1">SUM((IF(N2="r",6,0)),IF(O2="r",6,0))</f>
        <v>0</v>
      </c>
      <c r="S2" s="48">
        <v>50.59</v>
      </c>
      <c r="T2" s="86">
        <f t="shared" ref="T2:T13" si="2">SUM(R2:S2)</f>
        <v>50.59</v>
      </c>
      <c r="U2" s="85" t="str">
        <f t="shared" ref="U2:U13" si="3">IF(T2&lt;=$AN$2,"",CEILING(T2-$AN$2,4))</f>
        <v/>
      </c>
      <c r="V2" s="85">
        <f t="shared" ref="V2:V13" si="4">IF(S2="eliminacja","eliminacja",SUM(Q2,U2))</f>
        <v>0</v>
      </c>
      <c r="W2" s="85"/>
      <c r="X2" s="85"/>
      <c r="Y2" s="85"/>
      <c r="Z2" s="85"/>
      <c r="AA2" s="85"/>
      <c r="AB2" s="47"/>
      <c r="AC2" s="47"/>
      <c r="AD2" s="47"/>
      <c r="AE2" s="85">
        <f t="shared" ref="AE2:AE13" si="5">IF(V2=0,SUM(W2:AA2),"")</f>
        <v>0</v>
      </c>
      <c r="AF2" s="85">
        <f t="shared" ref="AF2:AF13" si="6">SUM((IF(AB2="r",6,0)),IF(AC2="r",6,0))</f>
        <v>0</v>
      </c>
      <c r="AG2" s="51">
        <v>27.34</v>
      </c>
      <c r="AH2" s="87">
        <f t="shared" ref="AH2:AH13" si="7">IF(V2=0,SUM(AF2:AG2),"")</f>
        <v>27.34</v>
      </c>
      <c r="AI2" s="85" t="str">
        <f t="shared" ref="AI2:AI13" si="8">IF(AH2&gt;$AQ$2,CEILING(AH2-$AQ$2,4),"")</f>
        <v/>
      </c>
      <c r="AJ2" s="85">
        <f t="shared" ref="AJ2:AJ13" si="9">IF(AG2="eliminacja","eliminacja",SUM(AE2,AI2))</f>
        <v>0</v>
      </c>
      <c r="AL2" s="38">
        <v>350</v>
      </c>
      <c r="AM2" s="38">
        <v>350</v>
      </c>
      <c r="AN2" s="38">
        <f>CEILING((60/$AL$2)*$AM$2,1)</f>
        <v>60</v>
      </c>
      <c r="AP2" s="95">
        <v>260</v>
      </c>
      <c r="AQ2" s="95">
        <f>CEILING((60/$AL$2)*$AP$2,1)</f>
        <v>45</v>
      </c>
    </row>
    <row r="3" spans="1:43">
      <c r="A3" s="45">
        <v>2</v>
      </c>
      <c r="B3" s="40" t="s">
        <v>245</v>
      </c>
      <c r="C3" s="40" t="s">
        <v>89</v>
      </c>
      <c r="D3" s="40" t="s">
        <v>58</v>
      </c>
      <c r="E3" s="45"/>
      <c r="F3" s="45"/>
      <c r="G3" s="45"/>
      <c r="H3" s="45"/>
      <c r="I3" s="45"/>
      <c r="J3" s="45"/>
      <c r="K3" s="45"/>
      <c r="L3" s="45"/>
      <c r="M3" s="45"/>
      <c r="N3" s="47"/>
      <c r="O3" s="47"/>
      <c r="P3" s="47"/>
      <c r="Q3" s="45">
        <f t="shared" si="0"/>
        <v>0</v>
      </c>
      <c r="R3" s="85">
        <f t="shared" si="1"/>
        <v>0</v>
      </c>
      <c r="S3" s="48">
        <v>50.31</v>
      </c>
      <c r="T3" s="86">
        <f t="shared" si="2"/>
        <v>50.31</v>
      </c>
      <c r="U3" s="85" t="str">
        <f t="shared" si="3"/>
        <v/>
      </c>
      <c r="V3" s="85">
        <f t="shared" si="4"/>
        <v>0</v>
      </c>
      <c r="W3" s="85"/>
      <c r="X3" s="85"/>
      <c r="Y3" s="85"/>
      <c r="Z3" s="85"/>
      <c r="AA3" s="85"/>
      <c r="AB3" s="47"/>
      <c r="AC3" s="47"/>
      <c r="AD3" s="47"/>
      <c r="AE3" s="85">
        <f t="shared" si="5"/>
        <v>0</v>
      </c>
      <c r="AF3" s="85">
        <f t="shared" si="6"/>
        <v>0</v>
      </c>
      <c r="AG3" s="51">
        <v>27.56</v>
      </c>
      <c r="AH3" s="87">
        <f t="shared" si="7"/>
        <v>27.56</v>
      </c>
      <c r="AI3" s="85" t="str">
        <f t="shared" si="8"/>
        <v/>
      </c>
      <c r="AJ3" s="85">
        <f t="shared" si="9"/>
        <v>0</v>
      </c>
    </row>
    <row r="4" spans="1:43">
      <c r="A4" s="45">
        <v>3</v>
      </c>
      <c r="B4" s="40" t="s">
        <v>246</v>
      </c>
      <c r="C4" s="40" t="s">
        <v>250</v>
      </c>
      <c r="D4" s="40" t="s">
        <v>171</v>
      </c>
      <c r="E4" s="45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5">
        <f t="shared" si="0"/>
        <v>0</v>
      </c>
      <c r="R4" s="85">
        <f t="shared" si="1"/>
        <v>0</v>
      </c>
      <c r="S4" s="48">
        <v>55.59</v>
      </c>
      <c r="T4" s="86">
        <f t="shared" si="2"/>
        <v>55.59</v>
      </c>
      <c r="U4" s="85" t="str">
        <f t="shared" si="3"/>
        <v/>
      </c>
      <c r="V4" s="85">
        <f t="shared" si="4"/>
        <v>0</v>
      </c>
      <c r="W4" s="85"/>
      <c r="X4" s="85"/>
      <c r="Y4" s="85"/>
      <c r="Z4" s="85"/>
      <c r="AA4" s="85"/>
      <c r="AB4" s="47"/>
      <c r="AC4" s="47"/>
      <c r="AD4" s="47"/>
      <c r="AE4" s="85">
        <f t="shared" si="5"/>
        <v>0</v>
      </c>
      <c r="AF4" s="85">
        <f t="shared" si="6"/>
        <v>0</v>
      </c>
      <c r="AG4" s="51">
        <v>27.81</v>
      </c>
      <c r="AH4" s="87">
        <f t="shared" si="7"/>
        <v>27.81</v>
      </c>
      <c r="AI4" s="85" t="str">
        <f t="shared" si="8"/>
        <v/>
      </c>
      <c r="AJ4" s="85">
        <f t="shared" si="9"/>
        <v>0</v>
      </c>
    </row>
    <row r="5" spans="1:43">
      <c r="A5" s="45">
        <v>5</v>
      </c>
      <c r="B5" s="40" t="s">
        <v>247</v>
      </c>
      <c r="C5" s="40" t="s">
        <v>209</v>
      </c>
      <c r="D5" s="40" t="s">
        <v>226</v>
      </c>
      <c r="E5" s="45"/>
      <c r="F5" s="45"/>
      <c r="G5" s="45"/>
      <c r="H5" s="45"/>
      <c r="I5" s="45"/>
      <c r="J5" s="45"/>
      <c r="K5" s="45"/>
      <c r="L5" s="45"/>
      <c r="M5" s="45"/>
      <c r="N5" s="47"/>
      <c r="O5" s="47"/>
      <c r="P5" s="47"/>
      <c r="Q5" s="45">
        <f t="shared" si="0"/>
        <v>0</v>
      </c>
      <c r="R5" s="85">
        <f t="shared" si="1"/>
        <v>0</v>
      </c>
      <c r="S5" s="48">
        <v>52.63</v>
      </c>
      <c r="T5" s="86">
        <f t="shared" si="2"/>
        <v>52.63</v>
      </c>
      <c r="U5" s="85" t="str">
        <f t="shared" si="3"/>
        <v/>
      </c>
      <c r="V5" s="85">
        <f t="shared" si="4"/>
        <v>0</v>
      </c>
      <c r="W5" s="85"/>
      <c r="X5" s="85"/>
      <c r="Y5" s="85"/>
      <c r="Z5" s="85"/>
      <c r="AA5" s="85"/>
      <c r="AB5" s="47"/>
      <c r="AC5" s="47"/>
      <c r="AD5" s="47"/>
      <c r="AE5" s="85">
        <f t="shared" si="5"/>
        <v>0</v>
      </c>
      <c r="AF5" s="85">
        <f t="shared" si="6"/>
        <v>0</v>
      </c>
      <c r="AG5" s="51">
        <v>32.18</v>
      </c>
      <c r="AH5" s="87">
        <f t="shared" si="7"/>
        <v>32.18</v>
      </c>
      <c r="AI5" s="85" t="str">
        <f t="shared" si="8"/>
        <v/>
      </c>
      <c r="AJ5" s="85">
        <f t="shared" si="9"/>
        <v>0</v>
      </c>
    </row>
    <row r="6" spans="1:43">
      <c r="A6" s="45">
        <v>6</v>
      </c>
      <c r="B6" s="40" t="s">
        <v>233</v>
      </c>
      <c r="C6" s="40" t="s">
        <v>241</v>
      </c>
      <c r="D6" s="40" t="s">
        <v>174</v>
      </c>
      <c r="E6" s="45"/>
      <c r="F6" s="45"/>
      <c r="G6" s="45"/>
      <c r="H6" s="45"/>
      <c r="I6" s="45"/>
      <c r="J6" s="45"/>
      <c r="K6" s="45"/>
      <c r="L6" s="45"/>
      <c r="M6" s="45"/>
      <c r="N6" s="47"/>
      <c r="O6" s="47"/>
      <c r="P6" s="47"/>
      <c r="Q6" s="45">
        <f t="shared" si="0"/>
        <v>0</v>
      </c>
      <c r="R6" s="85">
        <f t="shared" si="1"/>
        <v>0</v>
      </c>
      <c r="S6" s="48">
        <v>56.87</v>
      </c>
      <c r="T6" s="86">
        <f t="shared" si="2"/>
        <v>56.87</v>
      </c>
      <c r="U6" s="85" t="str">
        <f t="shared" si="3"/>
        <v/>
      </c>
      <c r="V6" s="85">
        <f t="shared" si="4"/>
        <v>0</v>
      </c>
      <c r="W6" s="85"/>
      <c r="X6" s="85"/>
      <c r="Y6" s="85"/>
      <c r="Z6" s="85"/>
      <c r="AA6" s="85"/>
      <c r="AB6" s="47"/>
      <c r="AC6" s="47"/>
      <c r="AD6" s="47"/>
      <c r="AE6" s="85">
        <f t="shared" si="5"/>
        <v>0</v>
      </c>
      <c r="AF6" s="85">
        <f t="shared" si="6"/>
        <v>0</v>
      </c>
      <c r="AG6" s="51">
        <v>36.9</v>
      </c>
      <c r="AH6" s="87">
        <f t="shared" si="7"/>
        <v>36.9</v>
      </c>
      <c r="AI6" s="85" t="str">
        <f t="shared" si="8"/>
        <v/>
      </c>
      <c r="AJ6" s="85">
        <f t="shared" si="9"/>
        <v>0</v>
      </c>
    </row>
    <row r="7" spans="1:43">
      <c r="A7" s="45">
        <v>7</v>
      </c>
      <c r="B7" s="40" t="s">
        <v>248</v>
      </c>
      <c r="C7" s="40" t="s">
        <v>86</v>
      </c>
      <c r="D7" s="40" t="s">
        <v>107</v>
      </c>
      <c r="E7" s="45"/>
      <c r="F7" s="45"/>
      <c r="G7" s="45"/>
      <c r="H7" s="45"/>
      <c r="I7" s="45"/>
      <c r="J7" s="45"/>
      <c r="K7" s="45"/>
      <c r="L7" s="45"/>
      <c r="M7" s="45"/>
      <c r="N7" s="47"/>
      <c r="O7" s="47"/>
      <c r="P7" s="47"/>
      <c r="Q7" s="45">
        <f t="shared" si="0"/>
        <v>0</v>
      </c>
      <c r="R7" s="85">
        <f t="shared" si="1"/>
        <v>0</v>
      </c>
      <c r="S7" s="48">
        <v>56.82</v>
      </c>
      <c r="T7" s="86">
        <f t="shared" si="2"/>
        <v>56.82</v>
      </c>
      <c r="U7" s="85" t="str">
        <f t="shared" si="3"/>
        <v/>
      </c>
      <c r="V7" s="85">
        <f t="shared" si="4"/>
        <v>0</v>
      </c>
      <c r="W7" s="85"/>
      <c r="X7" s="85"/>
      <c r="Y7" s="85"/>
      <c r="Z7" s="85"/>
      <c r="AA7" s="85"/>
      <c r="AB7" s="47"/>
      <c r="AC7" s="47"/>
      <c r="AD7" s="47"/>
      <c r="AE7" s="85">
        <f t="shared" si="5"/>
        <v>0</v>
      </c>
      <c r="AF7" s="85">
        <f t="shared" si="6"/>
        <v>0</v>
      </c>
      <c r="AG7" s="96">
        <v>38.72</v>
      </c>
      <c r="AH7" s="87">
        <f t="shared" si="7"/>
        <v>38.72</v>
      </c>
      <c r="AI7" s="85" t="str">
        <f t="shared" si="8"/>
        <v/>
      </c>
      <c r="AJ7" s="85">
        <f t="shared" si="9"/>
        <v>0</v>
      </c>
    </row>
    <row r="8" spans="1:43">
      <c r="A8" s="45">
        <v>8</v>
      </c>
      <c r="B8" s="40" t="s">
        <v>229</v>
      </c>
      <c r="C8" s="40" t="s">
        <v>239</v>
      </c>
      <c r="D8" s="40" t="s">
        <v>242</v>
      </c>
      <c r="E8" s="45"/>
      <c r="F8" s="45"/>
      <c r="G8" s="45"/>
      <c r="H8" s="45"/>
      <c r="I8" s="45"/>
      <c r="J8" s="45"/>
      <c r="K8" s="45">
        <v>4</v>
      </c>
      <c r="L8" s="45"/>
      <c r="M8" s="45"/>
      <c r="N8" s="47"/>
      <c r="O8" s="47"/>
      <c r="P8" s="47"/>
      <c r="Q8" s="45">
        <f t="shared" si="0"/>
        <v>4</v>
      </c>
      <c r="R8" s="85">
        <f t="shared" si="1"/>
        <v>0</v>
      </c>
      <c r="S8" s="51">
        <v>49</v>
      </c>
      <c r="T8" s="86">
        <f t="shared" si="2"/>
        <v>49</v>
      </c>
      <c r="U8" s="85" t="str">
        <f t="shared" si="3"/>
        <v/>
      </c>
      <c r="V8" s="85">
        <f t="shared" si="4"/>
        <v>4</v>
      </c>
      <c r="W8" s="45"/>
      <c r="X8" s="45"/>
      <c r="Y8" s="45"/>
      <c r="Z8" s="45"/>
      <c r="AA8" s="45"/>
      <c r="AB8" s="47"/>
      <c r="AC8" s="47"/>
      <c r="AD8" s="47"/>
      <c r="AE8" s="85" t="str">
        <f t="shared" si="5"/>
        <v/>
      </c>
      <c r="AF8" s="85">
        <f t="shared" si="6"/>
        <v>0</v>
      </c>
      <c r="AG8" s="48"/>
      <c r="AH8" s="87" t="str">
        <f t="shared" si="7"/>
        <v/>
      </c>
      <c r="AI8" s="85" t="e">
        <f t="shared" si="8"/>
        <v>#VALUE!</v>
      </c>
      <c r="AJ8" s="85" t="e">
        <f t="shared" si="9"/>
        <v>#VALUE!</v>
      </c>
      <c r="AK8" s="54"/>
      <c r="AL8" s="54"/>
      <c r="AM8" s="54"/>
      <c r="AN8" s="54"/>
    </row>
    <row r="9" spans="1:43">
      <c r="A9" s="45">
        <v>9</v>
      </c>
      <c r="B9" s="40" t="s">
        <v>244</v>
      </c>
      <c r="C9" s="40" t="s">
        <v>209</v>
      </c>
      <c r="D9" s="40" t="s">
        <v>226</v>
      </c>
      <c r="E9" s="45"/>
      <c r="F9" s="45"/>
      <c r="G9" s="45"/>
      <c r="H9" s="45"/>
      <c r="I9" s="45"/>
      <c r="J9" s="45"/>
      <c r="K9" s="45"/>
      <c r="L9" s="45"/>
      <c r="M9" s="45">
        <v>4</v>
      </c>
      <c r="N9" s="47"/>
      <c r="O9" s="47"/>
      <c r="P9" s="47"/>
      <c r="Q9" s="45">
        <f t="shared" si="0"/>
        <v>4</v>
      </c>
      <c r="R9" s="85">
        <f t="shared" si="1"/>
        <v>0</v>
      </c>
      <c r="S9" s="51">
        <v>50.47</v>
      </c>
      <c r="T9" s="86">
        <f t="shared" si="2"/>
        <v>50.47</v>
      </c>
      <c r="U9" s="85" t="str">
        <f t="shared" si="3"/>
        <v/>
      </c>
      <c r="V9" s="85">
        <f t="shared" si="4"/>
        <v>4</v>
      </c>
      <c r="W9" s="85"/>
      <c r="X9" s="85"/>
      <c r="Y9" s="85"/>
      <c r="Z9" s="85"/>
      <c r="AA9" s="85"/>
      <c r="AB9" s="47"/>
      <c r="AC9" s="47"/>
      <c r="AD9" s="47"/>
      <c r="AE9" s="85" t="str">
        <f t="shared" si="5"/>
        <v/>
      </c>
      <c r="AF9" s="85">
        <f t="shared" si="6"/>
        <v>0</v>
      </c>
      <c r="AG9" s="51"/>
      <c r="AH9" s="87" t="str">
        <f t="shared" si="7"/>
        <v/>
      </c>
      <c r="AI9" s="85" t="e">
        <f t="shared" si="8"/>
        <v>#VALUE!</v>
      </c>
      <c r="AJ9" s="85" t="e">
        <f t="shared" si="9"/>
        <v>#VALUE!</v>
      </c>
    </row>
    <row r="10" spans="1:43">
      <c r="A10" s="45">
        <v>10</v>
      </c>
      <c r="B10" s="40" t="s">
        <v>235</v>
      </c>
      <c r="C10" s="40" t="s">
        <v>249</v>
      </c>
      <c r="D10" s="40" t="s">
        <v>108</v>
      </c>
      <c r="E10" s="45"/>
      <c r="F10" s="45"/>
      <c r="G10" s="45"/>
      <c r="H10" s="45">
        <v>4</v>
      </c>
      <c r="I10" s="45"/>
      <c r="J10" s="45"/>
      <c r="K10" s="45"/>
      <c r="L10" s="45"/>
      <c r="M10" s="45"/>
      <c r="N10" s="47"/>
      <c r="O10" s="47"/>
      <c r="P10" s="47"/>
      <c r="Q10" s="45">
        <f t="shared" si="0"/>
        <v>4</v>
      </c>
      <c r="R10" s="85">
        <f t="shared" si="1"/>
        <v>0</v>
      </c>
      <c r="S10" s="48">
        <v>53.66</v>
      </c>
      <c r="T10" s="86">
        <f t="shared" si="2"/>
        <v>53.66</v>
      </c>
      <c r="U10" s="85" t="str">
        <f t="shared" si="3"/>
        <v/>
      </c>
      <c r="V10" s="85">
        <f t="shared" si="4"/>
        <v>4</v>
      </c>
      <c r="W10" s="85"/>
      <c r="X10" s="85"/>
      <c r="Y10" s="85"/>
      <c r="Z10" s="85"/>
      <c r="AA10" s="85"/>
      <c r="AB10" s="47"/>
      <c r="AC10" s="47"/>
      <c r="AD10" s="47"/>
      <c r="AE10" s="85" t="str">
        <f t="shared" si="5"/>
        <v/>
      </c>
      <c r="AF10" s="85">
        <f t="shared" si="6"/>
        <v>0</v>
      </c>
      <c r="AG10" s="96"/>
      <c r="AH10" s="87" t="str">
        <f t="shared" si="7"/>
        <v/>
      </c>
      <c r="AI10" s="85" t="e">
        <f t="shared" si="8"/>
        <v>#VALUE!</v>
      </c>
      <c r="AJ10" s="85" t="e">
        <f t="shared" si="9"/>
        <v>#VALUE!</v>
      </c>
    </row>
    <row r="11" spans="1:43">
      <c r="A11" s="45">
        <v>11</v>
      </c>
      <c r="B11" s="40" t="s">
        <v>232</v>
      </c>
      <c r="C11" s="40" t="s">
        <v>216</v>
      </c>
      <c r="D11" s="40" t="s">
        <v>65</v>
      </c>
      <c r="E11" s="55"/>
      <c r="F11" s="55">
        <v>4</v>
      </c>
      <c r="G11" s="55"/>
      <c r="H11" s="55"/>
      <c r="I11" s="55"/>
      <c r="J11" s="55"/>
      <c r="K11" s="55"/>
      <c r="L11" s="55">
        <v>4</v>
      </c>
      <c r="M11" s="55"/>
      <c r="N11" s="47"/>
      <c r="O11" s="47"/>
      <c r="P11" s="47"/>
      <c r="Q11" s="55">
        <f t="shared" si="0"/>
        <v>8</v>
      </c>
      <c r="R11" s="88">
        <f t="shared" si="1"/>
        <v>0</v>
      </c>
      <c r="S11" s="48">
        <v>53.25</v>
      </c>
      <c r="T11" s="97">
        <f t="shared" si="2"/>
        <v>53.25</v>
      </c>
      <c r="U11" s="88" t="str">
        <f t="shared" si="3"/>
        <v/>
      </c>
      <c r="V11" s="88">
        <f t="shared" si="4"/>
        <v>8</v>
      </c>
      <c r="W11" s="88"/>
      <c r="X11" s="88"/>
      <c r="Y11" s="88"/>
      <c r="Z11" s="88"/>
      <c r="AA11" s="88"/>
      <c r="AB11" s="47"/>
      <c r="AC11" s="47"/>
      <c r="AD11" s="47"/>
      <c r="AE11" s="88" t="str">
        <f t="shared" si="5"/>
        <v/>
      </c>
      <c r="AF11" s="88">
        <f t="shared" si="6"/>
        <v>0</v>
      </c>
      <c r="AG11" s="51"/>
      <c r="AH11" s="98" t="str">
        <f t="shared" si="7"/>
        <v/>
      </c>
      <c r="AI11" s="88" t="e">
        <f t="shared" si="8"/>
        <v>#VALUE!</v>
      </c>
      <c r="AJ11" s="88" t="e">
        <f t="shared" si="9"/>
        <v>#VALUE!</v>
      </c>
    </row>
    <row r="12" spans="1:43">
      <c r="A12" s="45">
        <v>12</v>
      </c>
      <c r="B12" s="40" t="s">
        <v>237</v>
      </c>
      <c r="C12" s="40" t="s">
        <v>240</v>
      </c>
      <c r="D12" s="40" t="s">
        <v>65</v>
      </c>
      <c r="E12" s="45"/>
      <c r="F12" s="45">
        <v>4</v>
      </c>
      <c r="G12" s="45"/>
      <c r="H12" s="45"/>
      <c r="I12" s="45"/>
      <c r="J12" s="45"/>
      <c r="K12" s="45"/>
      <c r="L12" s="45"/>
      <c r="M12" s="45"/>
      <c r="N12" s="47" t="s">
        <v>268</v>
      </c>
      <c r="O12" s="47"/>
      <c r="P12" s="47"/>
      <c r="Q12" s="45">
        <f t="shared" si="0"/>
        <v>4</v>
      </c>
      <c r="R12" s="85">
        <f t="shared" si="1"/>
        <v>0</v>
      </c>
      <c r="S12" s="48" t="s">
        <v>256</v>
      </c>
      <c r="T12" s="86">
        <f t="shared" si="2"/>
        <v>0</v>
      </c>
      <c r="U12" s="85" t="str">
        <f t="shared" si="3"/>
        <v/>
      </c>
      <c r="V12" s="85" t="str">
        <f t="shared" si="4"/>
        <v>eliminacja</v>
      </c>
      <c r="W12" s="85"/>
      <c r="X12" s="85"/>
      <c r="Y12" s="85"/>
      <c r="Z12" s="85"/>
      <c r="AA12" s="85"/>
      <c r="AB12" s="47"/>
      <c r="AC12" s="47"/>
      <c r="AD12" s="47"/>
      <c r="AE12" s="85" t="str">
        <f t="shared" si="5"/>
        <v/>
      </c>
      <c r="AF12" s="85">
        <f t="shared" si="6"/>
        <v>0</v>
      </c>
      <c r="AG12" s="96"/>
      <c r="AH12" s="87" t="str">
        <f t="shared" si="7"/>
        <v/>
      </c>
      <c r="AI12" s="85" t="e">
        <f t="shared" si="8"/>
        <v>#VALUE!</v>
      </c>
      <c r="AJ12" s="85" t="e">
        <f t="shared" si="9"/>
        <v>#VALUE!</v>
      </c>
    </row>
    <row r="13" spans="1:43">
      <c r="A13" s="45">
        <v>13</v>
      </c>
      <c r="B13" s="52" t="s">
        <v>231</v>
      </c>
      <c r="C13" s="52" t="s">
        <v>240</v>
      </c>
      <c r="D13" s="52" t="s">
        <v>65</v>
      </c>
      <c r="E13" s="45"/>
      <c r="F13" s="45"/>
      <c r="G13" s="45"/>
      <c r="H13" s="45">
        <v>4</v>
      </c>
      <c r="I13" s="45">
        <v>4</v>
      </c>
      <c r="J13" s="45"/>
      <c r="K13" s="45"/>
      <c r="L13" s="45"/>
      <c r="M13" s="45"/>
      <c r="N13" s="47" t="s">
        <v>255</v>
      </c>
      <c r="O13" s="47"/>
      <c r="P13" s="47"/>
      <c r="Q13" s="45">
        <f t="shared" si="0"/>
        <v>8</v>
      </c>
      <c r="R13" s="85">
        <f t="shared" si="1"/>
        <v>0</v>
      </c>
      <c r="S13" s="48" t="s">
        <v>256</v>
      </c>
      <c r="T13" s="86">
        <f t="shared" si="2"/>
        <v>0</v>
      </c>
      <c r="U13" s="85" t="str">
        <f t="shared" si="3"/>
        <v/>
      </c>
      <c r="V13" s="85" t="str">
        <f t="shared" si="4"/>
        <v>eliminacja</v>
      </c>
      <c r="W13" s="85"/>
      <c r="X13" s="85"/>
      <c r="Y13" s="85"/>
      <c r="Z13" s="85"/>
      <c r="AA13" s="85"/>
      <c r="AB13" s="47"/>
      <c r="AC13" s="47"/>
      <c r="AD13" s="47"/>
      <c r="AE13" s="85" t="str">
        <f t="shared" si="5"/>
        <v/>
      </c>
      <c r="AF13" s="85">
        <f t="shared" si="6"/>
        <v>0</v>
      </c>
      <c r="AG13" s="96"/>
      <c r="AH13" s="87" t="str">
        <f t="shared" si="7"/>
        <v/>
      </c>
      <c r="AI13" s="85" t="e">
        <f t="shared" si="8"/>
        <v>#VALUE!</v>
      </c>
      <c r="AJ13" s="85" t="e">
        <f t="shared" si="9"/>
        <v>#VALUE!</v>
      </c>
    </row>
  </sheetData>
  <sheetProtection password="8907" sheet="1" objects="1" scenarios="1"/>
  <sortState ref="B2:AJ13">
    <sortCondition ref="AJ2:AJ13"/>
    <sortCondition ref="AH2:AH13"/>
    <sortCondition ref="V2:V13"/>
    <sortCondition ref="T2:T13"/>
  </sortState>
  <mergeCells count="2">
    <mergeCell ref="N1:P1"/>
    <mergeCell ref="AB1:A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zoomScaleNormal="100" workbookViewId="0">
      <selection sqref="A1:AT17"/>
    </sheetView>
  </sheetViews>
  <sheetFormatPr defaultRowHeight="15"/>
  <cols>
    <col min="1" max="1" width="3.42578125" bestFit="1" customWidth="1"/>
    <col min="3" max="3" width="11.5703125" bestFit="1" customWidth="1"/>
    <col min="5" max="6" width="2.42578125" bestFit="1" customWidth="1"/>
    <col min="7" max="7" width="3.42578125" bestFit="1" customWidth="1"/>
    <col min="8" max="8" width="2.42578125" bestFit="1" customWidth="1"/>
    <col min="9" max="10" width="3.5703125" bestFit="1" customWidth="1"/>
    <col min="11" max="15" width="2.42578125" bestFit="1" customWidth="1"/>
    <col min="16" max="16" width="2.85546875" bestFit="1" customWidth="1"/>
    <col min="17" max="18" width="2" bestFit="1" customWidth="1"/>
    <col min="19" max="19" width="7" customWidth="1"/>
    <col min="20" max="20" width="7.7109375" customWidth="1"/>
    <col min="21" max="21" width="8.7109375" bestFit="1" customWidth="1"/>
    <col min="22" max="22" width="8.42578125" bestFit="1" customWidth="1"/>
    <col min="23" max="23" width="9" bestFit="1" customWidth="1"/>
    <col min="24" max="24" width="7" bestFit="1" customWidth="1"/>
    <col min="25" max="29" width="2.42578125" bestFit="1" customWidth="1"/>
    <col min="30" max="32" width="2" bestFit="1" customWidth="1"/>
    <col min="33" max="33" width="7" bestFit="1" customWidth="1"/>
    <col min="34" max="34" width="7.7109375" bestFit="1" customWidth="1"/>
    <col min="35" max="35" width="10.140625" customWidth="1"/>
    <col min="36" max="36" width="8.42578125" bestFit="1" customWidth="1"/>
    <col min="37" max="37" width="9" bestFit="1" customWidth="1"/>
    <col min="38" max="38" width="10.140625" customWidth="1"/>
    <col min="45" max="45" width="9.5703125" bestFit="1" customWidth="1"/>
  </cols>
  <sheetData>
    <row r="1" spans="1:46" ht="30.75" thickTop="1">
      <c r="A1" s="11" t="s">
        <v>13</v>
      </c>
      <c r="B1" s="12" t="s">
        <v>0</v>
      </c>
      <c r="C1" s="13" t="s">
        <v>1</v>
      </c>
      <c r="D1" s="14" t="s">
        <v>2</v>
      </c>
      <c r="E1" s="15">
        <v>1</v>
      </c>
      <c r="F1" s="13">
        <v>2</v>
      </c>
      <c r="G1" s="16">
        <v>3</v>
      </c>
      <c r="H1" s="16">
        <v>4</v>
      </c>
      <c r="I1" s="16" t="s">
        <v>5</v>
      </c>
      <c r="J1" s="16" t="s">
        <v>6</v>
      </c>
      <c r="K1" s="16">
        <v>6</v>
      </c>
      <c r="L1" s="16">
        <v>7</v>
      </c>
      <c r="M1" s="13"/>
      <c r="N1" s="17">
        <v>8</v>
      </c>
      <c r="O1" s="13">
        <v>9</v>
      </c>
      <c r="P1" s="27" t="s">
        <v>7</v>
      </c>
      <c r="Q1" s="28"/>
      <c r="R1" s="29"/>
      <c r="S1" s="16" t="s">
        <v>3</v>
      </c>
      <c r="T1" s="18" t="s">
        <v>8</v>
      </c>
      <c r="U1" s="19" t="s">
        <v>4</v>
      </c>
      <c r="V1" s="18" t="s">
        <v>9</v>
      </c>
      <c r="W1" s="18" t="s">
        <v>16</v>
      </c>
      <c r="X1" s="17" t="s">
        <v>3</v>
      </c>
      <c r="Y1" s="13">
        <v>1</v>
      </c>
      <c r="Z1" s="13">
        <v>2</v>
      </c>
      <c r="AA1" s="17">
        <v>3</v>
      </c>
      <c r="AB1" s="13">
        <v>4</v>
      </c>
      <c r="AC1" s="13">
        <v>5</v>
      </c>
      <c r="AD1" s="27" t="s">
        <v>7</v>
      </c>
      <c r="AE1" s="28"/>
      <c r="AF1" s="29"/>
      <c r="AG1" s="13" t="s">
        <v>3</v>
      </c>
      <c r="AH1" s="20" t="s">
        <v>8</v>
      </c>
      <c r="AI1" s="21" t="s">
        <v>4</v>
      </c>
      <c r="AJ1" s="22" t="s">
        <v>9</v>
      </c>
      <c r="AK1" s="18" t="s">
        <v>16</v>
      </c>
      <c r="AL1" s="13" t="s">
        <v>3</v>
      </c>
      <c r="AO1" t="s">
        <v>10</v>
      </c>
      <c r="AP1" t="s">
        <v>11</v>
      </c>
      <c r="AQ1" t="s">
        <v>12</v>
      </c>
      <c r="AS1" s="8" t="s">
        <v>14</v>
      </c>
      <c r="AT1" s="8" t="s">
        <v>15</v>
      </c>
    </row>
    <row r="2" spans="1:46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>
        <f t="shared" ref="S2:S17" si="0">SUM(E2:O2)</f>
        <v>0</v>
      </c>
      <c r="T2" s="5">
        <f t="shared" ref="T2:T17" si="1">SUM((IF(P2="r",6,0)),IF(Q2="r",6,0))</f>
        <v>0</v>
      </c>
      <c r="U2" s="3"/>
      <c r="V2" s="6">
        <f t="shared" ref="V2:V17" si="2">SUM(T2:U2)</f>
        <v>0</v>
      </c>
      <c r="W2" s="5" t="str">
        <f t="shared" ref="W2:W17" si="3">IF(V2&lt;=$AQ$2,"",CEILING(V2-$AQ$2,4))</f>
        <v/>
      </c>
      <c r="X2" s="5">
        <f t="shared" ref="X2:X17" si="4">IF(U2="eliminacja","eliminacja",SUM(S2,W2))</f>
        <v>0</v>
      </c>
      <c r="Y2" s="5"/>
      <c r="Z2" s="5"/>
      <c r="AA2" s="5"/>
      <c r="AB2" s="5"/>
      <c r="AC2" s="5"/>
      <c r="AD2" s="1"/>
      <c r="AE2" s="1"/>
      <c r="AF2" s="1"/>
      <c r="AG2" s="5">
        <f t="shared" ref="AG2:AG17" si="5">IF(X2=0,SUM(Y2:AC2),"")</f>
        <v>0</v>
      </c>
      <c r="AH2" s="5">
        <f t="shared" ref="AH2:AH17" si="6">SUM((IF(AD2="r",6,0)),IF(AE2="r",6,0))</f>
        <v>0</v>
      </c>
      <c r="AI2" s="3"/>
      <c r="AJ2" s="9">
        <f t="shared" ref="AJ2:AJ17" si="7">IF(X2=0,SUM(AH2:AI2),"")</f>
        <v>0</v>
      </c>
      <c r="AK2" s="5" t="str">
        <f t="shared" ref="AK2:AK17" si="8">IF(AJ2&gt;$AT$2,CEILING(AJ2-$AT$2,4),"")</f>
        <v/>
      </c>
      <c r="AL2" s="5">
        <f t="shared" ref="AL2:AL17" si="9">IF(AI2="eliminacja","eliminacja",SUM(AG2,AK2))</f>
        <v>0</v>
      </c>
      <c r="AO2">
        <v>350</v>
      </c>
      <c r="AP2">
        <v>600</v>
      </c>
      <c r="AQ2">
        <f>CEILING((60/$AO$2)*$AP$2,1)</f>
        <v>103</v>
      </c>
      <c r="AS2">
        <v>400</v>
      </c>
      <c r="AT2">
        <f>CEILING((60/$AO$2)*$AS$2,1)</f>
        <v>69</v>
      </c>
    </row>
    <row r="3" spans="1:46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>
        <f t="shared" si="0"/>
        <v>0</v>
      </c>
      <c r="T3" s="5">
        <f t="shared" si="1"/>
        <v>0</v>
      </c>
      <c r="U3" s="2"/>
      <c r="V3" s="6">
        <f t="shared" si="2"/>
        <v>0</v>
      </c>
      <c r="W3" s="5" t="str">
        <f t="shared" si="3"/>
        <v/>
      </c>
      <c r="X3" s="5">
        <f t="shared" si="4"/>
        <v>0</v>
      </c>
      <c r="Y3" s="5"/>
      <c r="Z3" s="5"/>
      <c r="AA3" s="5"/>
      <c r="AB3" s="5"/>
      <c r="AC3" s="5"/>
      <c r="AD3" s="1"/>
      <c r="AE3" s="1"/>
      <c r="AF3" s="1"/>
      <c r="AG3" s="5">
        <f t="shared" si="5"/>
        <v>0</v>
      </c>
      <c r="AH3" s="5">
        <f t="shared" si="6"/>
        <v>0</v>
      </c>
      <c r="AI3" s="23"/>
      <c r="AJ3" s="9">
        <f t="shared" si="7"/>
        <v>0</v>
      </c>
      <c r="AK3" s="5" t="str">
        <f t="shared" si="8"/>
        <v/>
      </c>
      <c r="AL3" s="5">
        <f t="shared" si="9"/>
        <v>0</v>
      </c>
    </row>
    <row r="4" spans="1:46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f t="shared" si="0"/>
        <v>0</v>
      </c>
      <c r="T4" s="5">
        <f t="shared" si="1"/>
        <v>0</v>
      </c>
      <c r="U4" s="2"/>
      <c r="V4" s="6">
        <f t="shared" si="2"/>
        <v>0</v>
      </c>
      <c r="W4" s="5" t="str">
        <f t="shared" si="3"/>
        <v/>
      </c>
      <c r="X4" s="5">
        <f t="shared" si="4"/>
        <v>0</v>
      </c>
      <c r="Y4" s="5"/>
      <c r="Z4" s="5"/>
      <c r="AA4" s="5"/>
      <c r="AB4" s="5"/>
      <c r="AC4" s="5"/>
      <c r="AD4" s="1"/>
      <c r="AE4" s="1"/>
      <c r="AF4" s="1"/>
      <c r="AG4" s="5">
        <f t="shared" si="5"/>
        <v>0</v>
      </c>
      <c r="AH4" s="5">
        <f t="shared" si="6"/>
        <v>0</v>
      </c>
      <c r="AI4" s="3"/>
      <c r="AJ4" s="9">
        <f t="shared" si="7"/>
        <v>0</v>
      </c>
      <c r="AK4" s="5" t="str">
        <f t="shared" si="8"/>
        <v/>
      </c>
      <c r="AL4" s="5">
        <f t="shared" si="9"/>
        <v>0</v>
      </c>
    </row>
    <row r="5" spans="1:46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f t="shared" si="0"/>
        <v>0</v>
      </c>
      <c r="T5" s="5">
        <f t="shared" si="1"/>
        <v>0</v>
      </c>
      <c r="U5" s="2"/>
      <c r="V5" s="6">
        <f t="shared" si="2"/>
        <v>0</v>
      </c>
      <c r="W5" s="5" t="str">
        <f t="shared" si="3"/>
        <v/>
      </c>
      <c r="X5" s="5">
        <f t="shared" si="4"/>
        <v>0</v>
      </c>
      <c r="Y5" s="5"/>
      <c r="Z5" s="5"/>
      <c r="AA5" s="5"/>
      <c r="AB5" s="5"/>
      <c r="AC5" s="5"/>
      <c r="AD5" s="1"/>
      <c r="AE5" s="1"/>
      <c r="AF5" s="1"/>
      <c r="AG5" s="5">
        <f t="shared" si="5"/>
        <v>0</v>
      </c>
      <c r="AH5" s="5">
        <f t="shared" si="6"/>
        <v>0</v>
      </c>
      <c r="AI5" s="23"/>
      <c r="AJ5" s="9">
        <f t="shared" si="7"/>
        <v>0</v>
      </c>
      <c r="AK5" s="5" t="str">
        <f t="shared" si="8"/>
        <v/>
      </c>
      <c r="AL5" s="5">
        <f t="shared" si="9"/>
        <v>0</v>
      </c>
    </row>
    <row r="6" spans="1:46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 t="shared" si="0"/>
        <v>0</v>
      </c>
      <c r="T6" s="5">
        <f t="shared" si="1"/>
        <v>0</v>
      </c>
      <c r="U6" s="2"/>
      <c r="V6" s="6">
        <f t="shared" si="2"/>
        <v>0</v>
      </c>
      <c r="W6" s="5" t="str">
        <f t="shared" si="3"/>
        <v/>
      </c>
      <c r="X6" s="5">
        <f t="shared" si="4"/>
        <v>0</v>
      </c>
      <c r="Y6" s="5"/>
      <c r="Z6" s="5"/>
      <c r="AA6" s="5"/>
      <c r="AB6" s="5"/>
      <c r="AC6" s="5"/>
      <c r="AD6" s="1"/>
      <c r="AE6" s="1"/>
      <c r="AF6" s="1"/>
      <c r="AG6" s="5">
        <f t="shared" si="5"/>
        <v>0</v>
      </c>
      <c r="AH6" s="5">
        <f t="shared" si="6"/>
        <v>0</v>
      </c>
      <c r="AI6" s="23"/>
      <c r="AJ6" s="9">
        <f t="shared" si="7"/>
        <v>0</v>
      </c>
      <c r="AK6" s="5" t="str">
        <f t="shared" si="8"/>
        <v/>
      </c>
      <c r="AL6" s="5">
        <f t="shared" si="9"/>
        <v>0</v>
      </c>
    </row>
    <row r="7" spans="1:46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 t="shared" si="0"/>
        <v>0</v>
      </c>
      <c r="T7" s="5">
        <f t="shared" si="1"/>
        <v>0</v>
      </c>
      <c r="U7" s="2"/>
      <c r="V7" s="6">
        <f t="shared" si="2"/>
        <v>0</v>
      </c>
      <c r="W7" s="5" t="str">
        <f t="shared" si="3"/>
        <v/>
      </c>
      <c r="X7" s="5">
        <f t="shared" si="4"/>
        <v>0</v>
      </c>
      <c r="Y7" s="5"/>
      <c r="Z7" s="5"/>
      <c r="AA7" s="5"/>
      <c r="AB7" s="5"/>
      <c r="AC7" s="5"/>
      <c r="AD7" s="1"/>
      <c r="AE7" s="1"/>
      <c r="AF7" s="1"/>
      <c r="AG7" s="5">
        <f t="shared" si="5"/>
        <v>0</v>
      </c>
      <c r="AH7" s="5">
        <f t="shared" si="6"/>
        <v>0</v>
      </c>
      <c r="AI7" s="23"/>
      <c r="AJ7" s="9">
        <f t="shared" si="7"/>
        <v>0</v>
      </c>
      <c r="AK7" s="5" t="str">
        <f t="shared" si="8"/>
        <v/>
      </c>
      <c r="AL7" s="5">
        <f t="shared" si="9"/>
        <v>0</v>
      </c>
    </row>
    <row r="8" spans="1:46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 t="shared" si="0"/>
        <v>0</v>
      </c>
      <c r="T8" s="5">
        <f t="shared" si="1"/>
        <v>0</v>
      </c>
      <c r="U8" s="2"/>
      <c r="V8" s="6">
        <f t="shared" si="2"/>
        <v>0</v>
      </c>
      <c r="W8" s="5" t="str">
        <f t="shared" si="3"/>
        <v/>
      </c>
      <c r="X8" s="5">
        <f t="shared" si="4"/>
        <v>0</v>
      </c>
      <c r="Y8" s="5"/>
      <c r="Z8" s="5"/>
      <c r="AA8" s="5"/>
      <c r="AB8" s="5"/>
      <c r="AC8" s="5"/>
      <c r="AD8" s="1"/>
      <c r="AE8" s="1"/>
      <c r="AF8" s="1"/>
      <c r="AG8" s="5">
        <f t="shared" si="5"/>
        <v>0</v>
      </c>
      <c r="AH8" s="5">
        <f t="shared" si="6"/>
        <v>0</v>
      </c>
      <c r="AI8" s="3"/>
      <c r="AJ8" s="9">
        <f t="shared" si="7"/>
        <v>0</v>
      </c>
      <c r="AK8" s="5" t="str">
        <f t="shared" si="8"/>
        <v/>
      </c>
      <c r="AL8" s="5">
        <f t="shared" si="9"/>
        <v>0</v>
      </c>
    </row>
    <row r="9" spans="1:46">
      <c r="A9" s="1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f t="shared" si="0"/>
        <v>0</v>
      </c>
      <c r="T9" s="24">
        <f t="shared" si="1"/>
        <v>0</v>
      </c>
      <c r="U9" s="2"/>
      <c r="V9" s="25">
        <f t="shared" si="2"/>
        <v>0</v>
      </c>
      <c r="W9" s="24" t="str">
        <f t="shared" si="3"/>
        <v/>
      </c>
      <c r="X9" s="24">
        <f t="shared" si="4"/>
        <v>0</v>
      </c>
      <c r="Y9" s="24"/>
      <c r="Z9" s="24"/>
      <c r="AA9" s="24"/>
      <c r="AB9" s="24"/>
      <c r="AC9" s="24"/>
      <c r="AD9" s="10"/>
      <c r="AE9" s="10"/>
      <c r="AF9" s="10"/>
      <c r="AG9" s="24">
        <f t="shared" si="5"/>
        <v>0</v>
      </c>
      <c r="AH9" s="24">
        <f t="shared" si="6"/>
        <v>0</v>
      </c>
      <c r="AI9" s="3"/>
      <c r="AJ9" s="26">
        <f t="shared" si="7"/>
        <v>0</v>
      </c>
      <c r="AK9" s="24" t="str">
        <f t="shared" si="8"/>
        <v/>
      </c>
      <c r="AL9" s="24">
        <f t="shared" si="9"/>
        <v>0</v>
      </c>
      <c r="AM9" s="4"/>
      <c r="AN9" s="4"/>
      <c r="AO9" s="4"/>
      <c r="AP9" s="4"/>
      <c r="AQ9" s="4"/>
    </row>
    <row r="10" spans="1:46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0</v>
      </c>
      <c r="T10" s="5">
        <f t="shared" si="1"/>
        <v>0</v>
      </c>
      <c r="U10" s="2"/>
      <c r="V10" s="6">
        <f t="shared" si="2"/>
        <v>0</v>
      </c>
      <c r="W10" s="5" t="str">
        <f t="shared" si="3"/>
        <v/>
      </c>
      <c r="X10" s="5">
        <f t="shared" si="4"/>
        <v>0</v>
      </c>
      <c r="Y10" s="5"/>
      <c r="Z10" s="5"/>
      <c r="AA10" s="5"/>
      <c r="AB10" s="5"/>
      <c r="AC10" s="5"/>
      <c r="AD10" s="1"/>
      <c r="AE10" s="1"/>
      <c r="AF10" s="1"/>
      <c r="AG10" s="5">
        <f t="shared" si="5"/>
        <v>0</v>
      </c>
      <c r="AH10" s="5">
        <f t="shared" si="6"/>
        <v>0</v>
      </c>
      <c r="AI10" s="3"/>
      <c r="AJ10" s="9">
        <f t="shared" si="7"/>
        <v>0</v>
      </c>
      <c r="AK10" s="5" t="str">
        <f t="shared" si="8"/>
        <v/>
      </c>
      <c r="AL10" s="5">
        <f t="shared" si="9"/>
        <v>0</v>
      </c>
    </row>
    <row r="11" spans="1:46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0</v>
      </c>
      <c r="T11" s="5">
        <f t="shared" si="1"/>
        <v>0</v>
      </c>
      <c r="U11" s="2"/>
      <c r="V11" s="6">
        <f t="shared" si="2"/>
        <v>0</v>
      </c>
      <c r="W11" s="5" t="str">
        <f t="shared" si="3"/>
        <v/>
      </c>
      <c r="X11" s="5">
        <f t="shared" si="4"/>
        <v>0</v>
      </c>
      <c r="Y11" s="5"/>
      <c r="Z11" s="5"/>
      <c r="AA11" s="5"/>
      <c r="AB11" s="5"/>
      <c r="AC11" s="5"/>
      <c r="AD11" s="1"/>
      <c r="AE11" s="1"/>
      <c r="AF11" s="1"/>
      <c r="AG11" s="5">
        <f t="shared" si="5"/>
        <v>0</v>
      </c>
      <c r="AH11" s="5">
        <f t="shared" si="6"/>
        <v>0</v>
      </c>
      <c r="AI11" s="23"/>
      <c r="AJ11" s="9">
        <f t="shared" si="7"/>
        <v>0</v>
      </c>
      <c r="AK11" s="5" t="str">
        <f t="shared" si="8"/>
        <v/>
      </c>
      <c r="AL11" s="5">
        <f t="shared" si="9"/>
        <v>0</v>
      </c>
    </row>
    <row r="12" spans="1:46">
      <c r="A12" s="1">
        <v>11</v>
      </c>
      <c r="B12" s="7"/>
      <c r="C12" s="7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0</v>
      </c>
      <c r="T12" s="5">
        <f t="shared" si="1"/>
        <v>0</v>
      </c>
      <c r="U12" s="2"/>
      <c r="V12" s="6">
        <f t="shared" si="2"/>
        <v>0</v>
      </c>
      <c r="W12" s="5" t="str">
        <f t="shared" si="3"/>
        <v/>
      </c>
      <c r="X12" s="5">
        <f t="shared" si="4"/>
        <v>0</v>
      </c>
      <c r="Y12" s="5"/>
      <c r="Z12" s="5"/>
      <c r="AA12" s="5"/>
      <c r="AB12" s="5"/>
      <c r="AC12" s="5"/>
      <c r="AD12" s="1"/>
      <c r="AE12" s="1"/>
      <c r="AF12" s="1"/>
      <c r="AG12" s="5">
        <f t="shared" si="5"/>
        <v>0</v>
      </c>
      <c r="AH12" s="5">
        <f t="shared" si="6"/>
        <v>0</v>
      </c>
      <c r="AI12" s="23"/>
      <c r="AJ12" s="9">
        <f t="shared" si="7"/>
        <v>0</v>
      </c>
      <c r="AK12" s="5" t="str">
        <f t="shared" si="8"/>
        <v/>
      </c>
      <c r="AL12" s="5">
        <f t="shared" si="9"/>
        <v>0</v>
      </c>
    </row>
    <row r="13" spans="1:46">
      <c r="A13" s="1">
        <v>12</v>
      </c>
      <c r="B13" s="7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0</v>
      </c>
      <c r="T13" s="5">
        <f t="shared" si="1"/>
        <v>0</v>
      </c>
      <c r="U13" s="2"/>
      <c r="V13" s="6">
        <f t="shared" si="2"/>
        <v>0</v>
      </c>
      <c r="W13" s="5" t="str">
        <f t="shared" si="3"/>
        <v/>
      </c>
      <c r="X13" s="5">
        <f t="shared" si="4"/>
        <v>0</v>
      </c>
      <c r="Y13" s="5"/>
      <c r="Z13" s="5"/>
      <c r="AA13" s="5"/>
      <c r="AB13" s="5"/>
      <c r="AC13" s="5"/>
      <c r="AD13" s="1"/>
      <c r="AE13" s="1"/>
      <c r="AF13" s="1"/>
      <c r="AG13" s="5">
        <f t="shared" si="5"/>
        <v>0</v>
      </c>
      <c r="AH13" s="5">
        <f t="shared" si="6"/>
        <v>0</v>
      </c>
      <c r="AI13" s="23"/>
      <c r="AJ13" s="9">
        <f t="shared" si="7"/>
        <v>0</v>
      </c>
      <c r="AK13" s="5" t="str">
        <f t="shared" si="8"/>
        <v/>
      </c>
      <c r="AL13" s="5">
        <f t="shared" si="9"/>
        <v>0</v>
      </c>
    </row>
    <row r="14" spans="1:46">
      <c r="A14" s="1">
        <v>13</v>
      </c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0</v>
      </c>
      <c r="T14" s="5">
        <f t="shared" si="1"/>
        <v>0</v>
      </c>
      <c r="U14" s="2"/>
      <c r="V14" s="6">
        <f t="shared" si="2"/>
        <v>0</v>
      </c>
      <c r="W14" s="5" t="str">
        <f t="shared" si="3"/>
        <v/>
      </c>
      <c r="X14" s="5">
        <f t="shared" si="4"/>
        <v>0</v>
      </c>
      <c r="Y14" s="1"/>
      <c r="Z14" s="1"/>
      <c r="AA14" s="1"/>
      <c r="AB14" s="1"/>
      <c r="AC14" s="1"/>
      <c r="AD14" s="1"/>
      <c r="AE14" s="1"/>
      <c r="AF14" s="1"/>
      <c r="AG14" s="5">
        <f t="shared" si="5"/>
        <v>0</v>
      </c>
      <c r="AH14" s="5">
        <f t="shared" si="6"/>
        <v>0</v>
      </c>
      <c r="AI14" s="2"/>
      <c r="AJ14" s="9">
        <f t="shared" si="7"/>
        <v>0</v>
      </c>
      <c r="AK14" s="5" t="str">
        <f t="shared" si="8"/>
        <v/>
      </c>
      <c r="AL14" s="5">
        <f t="shared" si="9"/>
        <v>0</v>
      </c>
    </row>
    <row r="15" spans="1:46">
      <c r="A15" s="1">
        <v>14</v>
      </c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0</v>
      </c>
      <c r="T15" s="5">
        <f t="shared" si="1"/>
        <v>0</v>
      </c>
      <c r="U15" s="2"/>
      <c r="V15" s="6">
        <f t="shared" si="2"/>
        <v>0</v>
      </c>
      <c r="W15" s="5" t="str">
        <f t="shared" si="3"/>
        <v/>
      </c>
      <c r="X15" s="5">
        <f t="shared" si="4"/>
        <v>0</v>
      </c>
      <c r="Y15" s="1"/>
      <c r="Z15" s="1"/>
      <c r="AA15" s="1"/>
      <c r="AB15" s="1"/>
      <c r="AC15" s="1"/>
      <c r="AD15" s="1"/>
      <c r="AE15" s="1"/>
      <c r="AF15" s="1"/>
      <c r="AG15" s="5">
        <f t="shared" si="5"/>
        <v>0</v>
      </c>
      <c r="AH15" s="5">
        <f t="shared" si="6"/>
        <v>0</v>
      </c>
      <c r="AI15" s="2"/>
      <c r="AJ15" s="9">
        <f t="shared" si="7"/>
        <v>0</v>
      </c>
      <c r="AK15" s="5" t="str">
        <f t="shared" si="8"/>
        <v/>
      </c>
      <c r="AL15" s="5">
        <f t="shared" si="9"/>
        <v>0</v>
      </c>
    </row>
    <row r="16" spans="1:46">
      <c r="A16" s="1">
        <v>15</v>
      </c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0</v>
      </c>
      <c r="T16" s="5">
        <f t="shared" si="1"/>
        <v>0</v>
      </c>
      <c r="U16" s="2"/>
      <c r="V16" s="6">
        <f t="shared" si="2"/>
        <v>0</v>
      </c>
      <c r="W16" s="5" t="str">
        <f t="shared" si="3"/>
        <v/>
      </c>
      <c r="X16" s="5">
        <f t="shared" si="4"/>
        <v>0</v>
      </c>
      <c r="Y16" s="1"/>
      <c r="Z16" s="1"/>
      <c r="AA16" s="1"/>
      <c r="AB16" s="1"/>
      <c r="AC16" s="1"/>
      <c r="AD16" s="1"/>
      <c r="AE16" s="1"/>
      <c r="AF16" s="1"/>
      <c r="AG16" s="5">
        <f t="shared" si="5"/>
        <v>0</v>
      </c>
      <c r="AH16" s="5">
        <f t="shared" si="6"/>
        <v>0</v>
      </c>
      <c r="AI16" s="2"/>
      <c r="AJ16" s="9">
        <f t="shared" si="7"/>
        <v>0</v>
      </c>
      <c r="AK16" s="5" t="str">
        <f t="shared" si="8"/>
        <v/>
      </c>
      <c r="AL16" s="5">
        <f t="shared" si="9"/>
        <v>0</v>
      </c>
    </row>
    <row r="17" spans="1:38">
      <c r="A17" s="1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 t="shared" si="0"/>
        <v>0</v>
      </c>
      <c r="T17" s="24">
        <f t="shared" si="1"/>
        <v>0</v>
      </c>
      <c r="U17" s="2"/>
      <c r="V17" s="25">
        <f t="shared" si="2"/>
        <v>0</v>
      </c>
      <c r="W17" s="24" t="str">
        <f t="shared" si="3"/>
        <v/>
      </c>
      <c r="X17" s="24">
        <f t="shared" si="4"/>
        <v>0</v>
      </c>
      <c r="Y17" s="10"/>
      <c r="Z17" s="10"/>
      <c r="AA17" s="10"/>
      <c r="AB17" s="10"/>
      <c r="AC17" s="10"/>
      <c r="AD17" s="10"/>
      <c r="AE17" s="10"/>
      <c r="AF17" s="10"/>
      <c r="AG17" s="24">
        <f t="shared" si="5"/>
        <v>0</v>
      </c>
      <c r="AH17" s="24">
        <f t="shared" si="6"/>
        <v>0</v>
      </c>
      <c r="AI17" s="2"/>
      <c r="AJ17" s="26">
        <f t="shared" si="7"/>
        <v>0</v>
      </c>
      <c r="AK17" s="24" t="str">
        <f t="shared" si="8"/>
        <v/>
      </c>
      <c r="AL17" s="24">
        <f t="shared" si="9"/>
        <v>0</v>
      </c>
    </row>
  </sheetData>
  <mergeCells count="2">
    <mergeCell ref="P1:R1"/>
    <mergeCell ref="AD1:A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debiuty</vt:lpstr>
      <vt:lpstr>mini LL</vt:lpstr>
      <vt:lpstr>LL</vt:lpstr>
      <vt:lpstr>L</vt:lpstr>
      <vt:lpstr>P</vt:lpstr>
      <vt:lpstr>N</vt:lpstr>
      <vt:lpstr>C</vt:lpstr>
      <vt:lpstr>dwyfazowy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dcterms:created xsi:type="dcterms:W3CDTF">2018-06-13T12:34:26Z</dcterms:created>
  <dcterms:modified xsi:type="dcterms:W3CDTF">2018-06-24T17:59:22Z</dcterms:modified>
</cp:coreProperties>
</file>